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lata\JEDNOSTAVNA NABAVA 2023\"/>
    </mc:Choice>
  </mc:AlternateContent>
  <xr:revisionPtr revIDLastSave="0" documentId="8_{BFCAD776-D9F4-4521-8319-F009035C5C54}" xr6:coauthVersionLast="47" xr6:coauthVersionMax="47" xr10:uidLastSave="{00000000-0000-0000-0000-000000000000}"/>
  <bookViews>
    <workbookView xWindow="2250" yWindow="2250" windowWidth="21600" windowHeight="11295" activeTab="1" xr2:uid="{13BA6D32-B001-4758-B598-FE7A0092A96B}"/>
  </bookViews>
  <sheets>
    <sheet name="Izmjene plana nab.2023" sheetId="1" r:id="rId1"/>
    <sheet name="1-Izmjene plana nab.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4" i="2" l="1"/>
  <c r="H104" i="2" s="1"/>
  <c r="G42" i="2"/>
  <c r="H42" i="2" s="1"/>
  <c r="G119" i="2"/>
  <c r="H119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5" i="2"/>
  <c r="H115" i="2" s="1"/>
  <c r="G116" i="2"/>
  <c r="H116" i="2" s="1"/>
  <c r="G117" i="2"/>
  <c r="H117" i="2" s="1"/>
  <c r="G118" i="2"/>
  <c r="H118" i="2" s="1"/>
  <c r="G120" i="2"/>
  <c r="H120" i="2" s="1"/>
  <c r="G121" i="2"/>
  <c r="H121" i="2" s="1"/>
  <c r="G122" i="2"/>
  <c r="H122" i="2" s="1"/>
  <c r="G123" i="2"/>
  <c r="H123" i="2" s="1"/>
  <c r="G127" i="2"/>
  <c r="H127" i="2" s="1"/>
  <c r="F58" i="1"/>
  <c r="F27" i="1"/>
  <c r="F10" i="1"/>
</calcChain>
</file>

<file path=xl/sharedStrings.xml><?xml version="1.0" encoding="utf-8"?>
<sst xmlns="http://schemas.openxmlformats.org/spreadsheetml/2006/main" count="1125" uniqueCount="275">
  <si>
    <t>1.</t>
  </si>
  <si>
    <t>2.</t>
  </si>
  <si>
    <t>6.</t>
  </si>
  <si>
    <t>7.</t>
  </si>
  <si>
    <t>8.</t>
  </si>
  <si>
    <t>9.</t>
  </si>
  <si>
    <t>10.</t>
  </si>
  <si>
    <t>11.</t>
  </si>
  <si>
    <t>Evid. broj nabave</t>
  </si>
  <si>
    <t>PREDMET NABAVE</t>
  </si>
  <si>
    <t>Broj pozicije</t>
  </si>
  <si>
    <t>Broj konta</t>
  </si>
  <si>
    <t>PROCIJENJENA VRIJEDNOST NABAVE U EURIMA</t>
  </si>
  <si>
    <t>Vrsta postupka javne nabave</t>
  </si>
  <si>
    <t>Ugovor ili okvirni sporazum - narudžbenica</t>
  </si>
  <si>
    <t>Planirani početak postupka mj./god.</t>
  </si>
  <si>
    <t>Planirano trajanje Ugovora ili okvirnog sporazuma mj./god.</t>
  </si>
  <si>
    <t>Napomena</t>
  </si>
  <si>
    <t>Uredski materijal (obrasci, papir, olovke, toneri i sl.)</t>
  </si>
  <si>
    <t>28, 29</t>
  </si>
  <si>
    <t>postupak jednostavne nabave</t>
  </si>
  <si>
    <t>Električna energija</t>
  </si>
  <si>
    <t>33, 114</t>
  </si>
  <si>
    <t>HEP d.o.o. , Petrol d.o.o.</t>
  </si>
  <si>
    <t>Plin</t>
  </si>
  <si>
    <t>34/1, 34/2, 34/3,34/4</t>
  </si>
  <si>
    <t>Gorivo službenog vozila</t>
  </si>
  <si>
    <t> Vrijedi do 25.05.2023.</t>
  </si>
  <si>
    <t>Materijal i dijelovi za tek.i inv.održavanje objekata (domovi, zgrade u vlas.općine)</t>
  </si>
  <si>
    <t>99, 121</t>
  </si>
  <si>
    <t xml:space="preserve"> </t>
  </si>
  <si>
    <t>Ukupno rashodi za materijal i energiju</t>
  </si>
  <si>
    <t>Usluge , telefaxa i mobilnih uređaja</t>
  </si>
  <si>
    <t>Usluge tekućeg i investicijskog održavanja građevinskih objekata</t>
  </si>
  <si>
    <t>82,101,219</t>
  </si>
  <si>
    <t>Usluge tek.i inves. održavanja (košnja groblja, parkova, održavanje živica i sl.)</t>
  </si>
  <si>
    <t>119/1, 119/2,123,124,323,350,115/1</t>
  </si>
  <si>
    <t>postupak javne nabave</t>
  </si>
  <si>
    <t>Odluka o povjeravanju dijela komunalnih djelatnosti trg. društvu Poduzetnički park</t>
  </si>
  <si>
    <t>Zakon o komunalnim gospodarstvu</t>
  </si>
  <si>
    <t>14/2023</t>
  </si>
  <si>
    <t>Usluge promidžbe i informiranja (objave, natječaji, HRT i sl.)</t>
  </si>
  <si>
    <t>15/2023</t>
  </si>
  <si>
    <t>Deratizacija i dezinsekcija</t>
  </si>
  <si>
    <t>jednostavna nabava</t>
  </si>
  <si>
    <t>16/2023</t>
  </si>
  <si>
    <t>Ostale komunalne usluge</t>
  </si>
  <si>
    <t>120, 145, 179,324</t>
  </si>
  <si>
    <t>17/2023</t>
  </si>
  <si>
    <t>Ostale zdravstvene usluge</t>
  </si>
  <si>
    <t>18/2023</t>
  </si>
  <si>
    <t>Autorski honorari</t>
  </si>
  <si>
    <t>57/1, 57/2,</t>
  </si>
  <si>
    <t>Ugovor</t>
  </si>
  <si>
    <t>19/2023</t>
  </si>
  <si>
    <t>Geodetske i katastarske usluge</t>
  </si>
  <si>
    <t>60/1, 60/2</t>
  </si>
  <si>
    <t>20/2023</t>
  </si>
  <si>
    <t>Ostale intelektualne usluge</t>
  </si>
  <si>
    <t>62/1,62/2,62/3, 62/4, 382</t>
  </si>
  <si>
    <t>21/2023</t>
  </si>
  <si>
    <t>Usluge ažuriranja računalnih baza</t>
  </si>
  <si>
    <t>Ukupno rashodi za usluge</t>
  </si>
  <si>
    <t>22/2023</t>
  </si>
  <si>
    <t>Modernizacija ceste Polum</t>
  </si>
  <si>
    <t>Modernizacija ceste Bedenička</t>
  </si>
  <si>
    <t>Modernizacija ceste Polum i  ceste Bedenička</t>
  </si>
  <si>
    <t>Vrijedi do 25.05.2023</t>
  </si>
  <si>
    <t>23/2023</t>
  </si>
  <si>
    <t>Uredski namještaj i oprema</t>
  </si>
  <si>
    <t>24/2023</t>
  </si>
  <si>
    <t>Oprema za grijanje, ventilaciju i hlađenje solarne panele u Centru udruga</t>
  </si>
  <si>
    <t>Oprema za grijanje, ventilaciju i hlađenje solarne panele u zgradi Općine</t>
  </si>
  <si>
    <t>Oprema za grijanje, ventilaciju i hlađenje solarne panele u zgradi DVD-a</t>
  </si>
  <si>
    <t>Oprema za grijanje, ventilaciju i hlađenje</t>
  </si>
  <si>
    <t>386,389,393</t>
  </si>
  <si>
    <t>25/2023</t>
  </si>
  <si>
    <t>Oprema-signalizacija</t>
  </si>
  <si>
    <t> Vrijedi do 25.05.2023</t>
  </si>
  <si>
    <t>26/2023</t>
  </si>
  <si>
    <t>Osobni automobil</t>
  </si>
  <si>
    <t>  Vrijedi do 25.05.2023</t>
  </si>
  <si>
    <t>27/2023</t>
  </si>
  <si>
    <t>Ulaganja u računalne programe</t>
  </si>
  <si>
    <t>28/2023</t>
  </si>
  <si>
    <t>Ostala nematerijalna proizvedena imovina-projektiranja-vatrogasno spremište</t>
  </si>
  <si>
    <t>Ostala nematerijalna proizvedena imovina-projektiranja-kanalizac.sustav Centar udruga</t>
  </si>
  <si>
    <t>Ostala nematerijalna proizvedena imovina-projektiranja-zgrada Multikulturalnog centra</t>
  </si>
  <si>
    <t>Ostala nematerijalna proizvedena imovina-projektiranja-projektiranje plinovoda u Ribnjačkoj</t>
  </si>
  <si>
    <t>Ostala nematerijalna proizvedena imovina-projektiranja-zgrade inkubatora</t>
  </si>
  <si>
    <t>Ostala nematerijalna proizvedena imovina-projektiranja</t>
  </si>
  <si>
    <t>277,343,370,383,387,388,394</t>
  </si>
  <si>
    <t>29/2023</t>
  </si>
  <si>
    <t>Dodatna ulaganja na građevinskim objektima-GROBLJA</t>
  </si>
  <si>
    <t>30/2023</t>
  </si>
  <si>
    <t>Dodatna ulaganja na građevinskim objektima-VRTIĆ</t>
  </si>
  <si>
    <t>213/4,213/5</t>
  </si>
  <si>
    <t>213/4,5</t>
  </si>
  <si>
    <t> postupak javne nabave</t>
  </si>
  <si>
    <t>31/2023</t>
  </si>
  <si>
    <t>Dodatna ulaganja na građevinskim objektima-VATROGASNI DOM</t>
  </si>
  <si>
    <t>32/2023</t>
  </si>
  <si>
    <t>Izgradnja ceste V.Pisanica-Polum-Bačkovica</t>
  </si>
  <si>
    <t>Dodano novo</t>
  </si>
  <si>
    <t>Ukupno rashodi za nabavu nefinancijske imovine-radovi</t>
  </si>
  <si>
    <t>Ugovor ili okvirni sporazum - se financira iz fondova EU</t>
  </si>
  <si>
    <t>Status promjene</t>
  </si>
  <si>
    <t>R.br.</t>
  </si>
  <si>
    <t>3.</t>
  </si>
  <si>
    <t>4.</t>
  </si>
  <si>
    <t>5.</t>
  </si>
  <si>
    <t>12.</t>
  </si>
  <si>
    <t>13.</t>
  </si>
  <si>
    <r>
      <t xml:space="preserve">Izmjena </t>
    </r>
    <r>
      <rPr>
        <sz val="8"/>
        <color rgb="FF000000"/>
        <rFont val="Times New Roman"/>
        <family val="1"/>
        <charset val="238"/>
      </rPr>
      <t>25.05.2023.</t>
    </r>
  </si>
  <si>
    <r>
      <t> </t>
    </r>
    <r>
      <rPr>
        <sz val="8"/>
        <color rgb="FF000000"/>
        <rFont val="Times New Roman"/>
        <family val="1"/>
        <charset val="238"/>
      </rPr>
      <t> Vrijedi do 25.05.2023.</t>
    </r>
  </si>
  <si>
    <r>
      <t xml:space="preserve">  </t>
    </r>
    <r>
      <rPr>
        <sz val="8"/>
        <color rgb="FF000000"/>
        <rFont val="Times New Roman"/>
        <family val="1"/>
        <charset val="238"/>
      </rPr>
      <t> Vrijedi do 25.05.2023.</t>
    </r>
  </si>
  <si>
    <r>
      <t>  </t>
    </r>
    <r>
      <rPr>
        <sz val="8"/>
        <color rgb="FF000000"/>
        <rFont val="Times New Roman"/>
        <family val="1"/>
        <charset val="238"/>
      </rPr>
      <t> Vrijedi do 25.05.2023.</t>
    </r>
  </si>
  <si>
    <r>
      <t>   </t>
    </r>
    <r>
      <rPr>
        <sz val="8"/>
        <color rgb="FF000000"/>
        <rFont val="Times New Roman"/>
        <family val="1"/>
        <charset val="238"/>
      </rPr>
      <t> Vrijedi do 25.05.2023</t>
    </r>
  </si>
  <si>
    <r>
      <t>    </t>
    </r>
    <r>
      <rPr>
        <sz val="8"/>
        <color rgb="FF000000"/>
        <rFont val="Times New Roman"/>
        <family val="1"/>
        <charset val="238"/>
      </rPr>
      <t> Vrijedi do 25.05.2023</t>
    </r>
  </si>
  <si>
    <r>
      <t>     </t>
    </r>
    <r>
      <rPr>
        <sz val="8"/>
        <color rgb="FF000000"/>
        <rFont val="Times New Roman"/>
        <family val="1"/>
        <charset val="238"/>
      </rPr>
      <t> Vrijedi do 25.05.2023</t>
    </r>
  </si>
  <si>
    <r>
      <t xml:space="preserve">Izmjena </t>
    </r>
    <r>
      <rPr>
        <sz val="8"/>
        <color rgb="FF000000"/>
        <rFont val="Times New Roman"/>
        <family val="1"/>
        <charset val="238"/>
      </rPr>
      <t>25.05.2023</t>
    </r>
  </si>
  <si>
    <r>
      <t>Ostala nematerijalna proizvedena imovina-projektiranja-</t>
    </r>
    <r>
      <rPr>
        <sz val="8"/>
        <color theme="1"/>
        <rFont val="Times New Roman"/>
        <family val="1"/>
        <charset val="238"/>
      </rPr>
      <t>solarne panele u zgradi Općine</t>
    </r>
  </si>
  <si>
    <r>
      <t>Ostala nematerijalna proizvedena imovina-projektiranja-</t>
    </r>
    <r>
      <rPr>
        <sz val="8"/>
        <color theme="1"/>
        <rFont val="Times New Roman"/>
        <family val="1"/>
        <charset val="238"/>
      </rPr>
      <t xml:space="preserve"> solarne panele u Centru udruga</t>
    </r>
  </si>
  <si>
    <r>
      <t>Ostala nematerijalna proizvedena imovina-projektiranja-</t>
    </r>
    <r>
      <rPr>
        <sz val="8"/>
        <color theme="1"/>
        <rFont val="Times New Roman"/>
        <family val="1"/>
        <charset val="238"/>
      </rPr>
      <t xml:space="preserve"> solarne panele u zgradi DVD-a</t>
    </r>
  </si>
  <si>
    <t>PROCIJENJENA VRIJEDNOST NABAVE U EURIMA bez PDV-a</t>
  </si>
  <si>
    <t>PROCIJENJENA VRIJEDNOST NABAVE U EURIMA s PDV-om</t>
  </si>
  <si>
    <t>PDV</t>
  </si>
  <si>
    <t>siječanj 2023</t>
  </si>
  <si>
    <t>12 mjeseci</t>
  </si>
  <si>
    <t>NE</t>
  </si>
  <si>
    <t>briše se</t>
  </si>
  <si>
    <t>1/2023</t>
  </si>
  <si>
    <t>2/2023</t>
  </si>
  <si>
    <t>3/2023</t>
  </si>
  <si>
    <t>4/2023</t>
  </si>
  <si>
    <t>5/2023</t>
  </si>
  <si>
    <r>
      <t> </t>
    </r>
    <r>
      <rPr>
        <sz val="8"/>
        <color rgb="FF000000"/>
        <rFont val="Times New Roman"/>
        <family val="1"/>
        <charset val="238"/>
      </rPr>
      <t> Vrijedi do 06.07.2023.</t>
    </r>
  </si>
  <si>
    <r>
      <t xml:space="preserve">Izmjena </t>
    </r>
    <r>
      <rPr>
        <sz val="8"/>
        <color rgb="FF000000"/>
        <rFont val="Times New Roman"/>
        <family val="1"/>
        <charset val="238"/>
      </rPr>
      <t>07.07.2023.</t>
    </r>
  </si>
  <si>
    <t>izmjena eviden.broja</t>
  </si>
  <si>
    <t>Ugovori</t>
  </si>
  <si>
    <t>Usluge tek.i inves. održavanja (održavanje javne rasvjete)</t>
  </si>
  <si>
    <t>Usluge tek.i inves. održavanja (održavanjegroblja, javnih površina)</t>
  </si>
  <si>
    <t>Usluge tek.i inves. održavanja (rad strojem, prijevozi i sl.)</t>
  </si>
  <si>
    <t>Usluge tek.i inves. održavanja (propusti,iskopi, mostovi i sl.)</t>
  </si>
  <si>
    <t>Usluge tek.i inves. održavanja (malčiranje raslinja)</t>
  </si>
  <si>
    <t>Usluge tek.i inves. održavanja (kopanje graba)</t>
  </si>
  <si>
    <t>narudžbenica</t>
  </si>
  <si>
    <t>115/1</t>
  </si>
  <si>
    <t>119/1</t>
  </si>
  <si>
    <t>DA</t>
  </si>
  <si>
    <t>9/2023</t>
  </si>
  <si>
    <t>10/2023</t>
  </si>
  <si>
    <t>11/2023</t>
  </si>
  <si>
    <t>Ostale komunalne usluge-čišćenje snijega</t>
  </si>
  <si>
    <t>12/2023</t>
  </si>
  <si>
    <t>Ostale komunalne usluge-uklanjanje divljih deponija</t>
  </si>
  <si>
    <t>13/2023</t>
  </si>
  <si>
    <t>Ostale komunalne usluge-smještaj pasa u azilu</t>
  </si>
  <si>
    <t>60/1</t>
  </si>
  <si>
    <t>Geodetske i katastarske usluge(elaborati i sl.)</t>
  </si>
  <si>
    <t>Geodetske i katastarske usluge-komasacija</t>
  </si>
  <si>
    <t>60/2</t>
  </si>
  <si>
    <t>LEGENDA</t>
  </si>
  <si>
    <t>BRIŠE SE</t>
  </si>
  <si>
    <t>Ostale intelektualne usluge-e-računi</t>
  </si>
  <si>
    <t>62/1</t>
  </si>
  <si>
    <t>Ostale intelektualne usluge-podnošenje prijava projekata</t>
  </si>
  <si>
    <t>62/2</t>
  </si>
  <si>
    <t>Ostale intelektualne usluge-izrada fiskalne</t>
  </si>
  <si>
    <t>62/3</t>
  </si>
  <si>
    <t>Ostale intelektualne usluge-provođenje projekta</t>
  </si>
  <si>
    <t>62/4</t>
  </si>
  <si>
    <t>Ostale intelektualne usluge-izmjera kuća za komunalnu naknadu</t>
  </si>
  <si>
    <t>PRESTANAK VAŽNOSTI</t>
  </si>
  <si>
    <t>IZMJENA</t>
  </si>
  <si>
    <t>33/2023</t>
  </si>
  <si>
    <t>vrijedi od 07.07.2023.</t>
  </si>
  <si>
    <t>NOVO</t>
  </si>
  <si>
    <t>izmjena evidencij.broja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</si>
  <si>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</si>
  <si>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</si>
  <si>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</si>
  <si>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</si>
  <si>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</si>
  <si>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</si>
  <si>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</si>
  <si>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</si>
  <si>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</si>
  <si>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</si>
  <si>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</si>
  <si>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</si>
  <si>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</si>
  <si>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</si>
  <si>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</si>
  <si>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</si>
  <si>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</si>
  <si>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</si>
  <si>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</si>
  <si>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</si>
  <si>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</si>
  <si>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</si>
  <si>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</si>
  <si>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</si>
  <si>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</si>
  <si>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</si>
  <si>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</si>
  <si>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</si>
  <si>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</si>
  <si>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</si>
  <si>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</si>
  <si>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</si>
  <si>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</si>
  <si>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</si>
  <si>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</si>
  <si>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</si>
  <si>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</si>
  <si>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</si>
  <si>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</si>
  <si>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</si>
  <si>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</si>
  <si>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</si>
  <si>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</si>
  <si>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</si>
  <si>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</si>
  <si>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</si>
  <si>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</si>
  <si>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</si>
  <si>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</si>
  <si>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</si>
  <si>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</si>
  <si>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</si>
  <si>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</si>
  <si>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</si>
  <si>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</si>
  <si>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</si>
  <si>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</si>
  <si>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</si>
  <si>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REPUBLIKA HRVATSKA</t>
  </si>
  <si>
    <t>BJELOVARSKO-BILOGORSKA ŽUPANIJA</t>
  </si>
  <si>
    <t>Općina Velika Pisanica</t>
  </si>
  <si>
    <t>TRG HRVATSKIH BRANITELJA 3, VELIKA PISANICA</t>
  </si>
  <si>
    <t>Članak 1.</t>
  </si>
  <si>
    <t xml:space="preserve">odnosno 66.361,40 eura za nabavu radova, u plan nabave unose se samo podaci o predmetu nabave i procijenjenoj vrijednosti nabave, a pitanje nabave </t>
  </si>
  <si>
    <t>uređuje naručitelj svojim aktom.</t>
  </si>
  <si>
    <t>Plan nabave se tijekom proračunske godine može izmijeniti ili dopuniti, a sve izmjene i dopune moraju biti vidljivo naznačene u odnosu na osnovni Plan.</t>
  </si>
  <si>
    <r>
      <rPr>
        <b/>
        <sz val="14"/>
        <color theme="1"/>
        <rFont val="Times New Roman"/>
        <family val="1"/>
        <charset val="238"/>
      </rPr>
      <t>PRVE IZMJENE I DOPUNE</t>
    </r>
    <r>
      <rPr>
        <sz val="12"/>
        <color theme="1"/>
        <rFont val="Arial"/>
        <family val="2"/>
        <charset val="238"/>
      </rPr>
      <t xml:space="preserve"> </t>
    </r>
    <r>
      <rPr>
        <b/>
        <sz val="14"/>
        <color rgb="FF000000"/>
        <rFont val="Times New Roman"/>
        <family val="1"/>
        <charset val="238"/>
      </rPr>
      <t>PLANA NABAVE RADOVA, ROBA I USLUGA OPĆINE VELIKA PISANICA ZA 2023. GODINU</t>
    </r>
  </si>
  <si>
    <t xml:space="preserve">Općina Velika Pisanica do kraja 2023. godine planira nabavu roba, radova i usluga prema opisu i na način kako slijedi, a sukladno  Proračunu </t>
  </si>
  <si>
    <t xml:space="preserve">Za predmete nabave čija je procijenjena vrijednost jednaka ili veća od 2.654,45 eura, a manja od 26.544,56 eura za nabavu roba i usluga, </t>
  </si>
  <si>
    <t>TABLICA 1. PLAN NABAVE OPĆINE VELIKA PISANICA ZA 2023.</t>
  </si>
  <si>
    <t>2</t>
  </si>
  <si>
    <t>Članak 2.</t>
  </si>
  <si>
    <t>Članak 3.</t>
  </si>
  <si>
    <t>Sve postupke javne nabave, radova, roba i usluga provodi stručno povjerenstvo imenovano od strane Općinskog načelnika.</t>
  </si>
  <si>
    <t>Ove Izmjena Plana stupaju na snagu danom donošenja, a objavit će se na službenoj stranici  Općine Velika Pisanica.</t>
  </si>
  <si>
    <t>Roba i usluge procijenjene vrijednosti do 26.544,56 eura odnosno radovi procijenjene vrijednosti do 66.361,40 eura nabavljat će se sukladno internom aktu</t>
  </si>
  <si>
    <t>Članak 4.</t>
  </si>
  <si>
    <r>
      <t>KLASA:</t>
    </r>
    <r>
      <rPr>
        <sz val="12"/>
        <color theme="1"/>
        <rFont val="Arial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>400-02/23-01/1</t>
    </r>
  </si>
  <si>
    <r>
      <t>URBROJ:</t>
    </r>
    <r>
      <rPr>
        <sz val="12"/>
        <color theme="1"/>
        <rFont val="Arial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>2103-19-03-23-2</t>
    </r>
  </si>
  <si>
    <t xml:space="preserve">Općinski načelnik:                              </t>
  </si>
  <si>
    <t>Fredi Pali</t>
  </si>
  <si>
    <t>srpanj 2023</t>
  </si>
  <si>
    <t xml:space="preserve">           Na temelju članka 28. Zakona o javnoj nabavi („Narodne novine“, broj: 120/16) i 49. Statuta Općine Velika Pisanica (,,Službeni glasnik Općine Velika Pisanica" br. 1/2021),  Općinski načelnik Općine Velika Pisanica dana 07. srpnja 2023. godine, donosi</t>
  </si>
  <si>
    <t>U Velikoj Pisanici, 07. srpnja 2023</t>
  </si>
  <si>
    <t>6 mjeseci</t>
  </si>
  <si>
    <t xml:space="preserve">Ugovor  </t>
  </si>
  <si>
    <t>6/2023</t>
  </si>
  <si>
    <t>7/2023</t>
  </si>
  <si>
    <t>8/2023</t>
  </si>
  <si>
    <t>Narudžbenica</t>
  </si>
  <si>
    <t>34/2023</t>
  </si>
  <si>
    <t>35/2023</t>
  </si>
  <si>
    <t>36/2023</t>
  </si>
  <si>
    <t>37/2023</t>
  </si>
  <si>
    <t>38/2023</t>
  </si>
  <si>
    <t xml:space="preserve">Općine Velika Pisanica za 2023. godinu i I. izmjenama i dopunama proračuna za 2023. godinu za predmete nabave čija je procijenjena vrijednost jednaka ili veća od 2.654,46 eura.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</si>
</sst>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8"/>
      <color rgb="FF000000"/>
      <name val="Arial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3" borderId="0" xfId="0" applyFill="1"/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9" fontId="4" fillId="3" borderId="3" xfId="0" applyNumberFormat="1" applyFont="1" applyFill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" fontId="6" fillId="2" borderId="4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14" fontId="5" fillId="0" borderId="4" xfId="0" applyNumberFormat="1" applyFont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49" fontId="4" fillId="4" borderId="3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0" fillId="4" borderId="0" xfId="0" applyFill="1"/>
    <xf numFmtId="49" fontId="5" fillId="4" borderId="3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 wrapText="1"/>
    </xf>
    <xf numFmtId="49" fontId="5" fillId="5" borderId="3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0" fontId="0" fillId="6" borderId="0" xfId="0" applyFill="1"/>
    <xf numFmtId="49" fontId="4" fillId="4" borderId="4" xfId="0" applyNumberFormat="1" applyFont="1" applyFill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49" fontId="4" fillId="3" borderId="4" xfId="0" applyNumberFormat="1" applyFont="1" applyFill="1" applyBorder="1" applyAlignment="1">
      <alignment vertical="center" wrapText="1"/>
    </xf>
    <xf numFmtId="49" fontId="4" fillId="5" borderId="4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4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/>
    </xf>
    <xf numFmtId="4" fontId="4" fillId="3" borderId="1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49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vertical="center"/>
    </xf>
    <xf numFmtId="49" fontId="4" fillId="6" borderId="3" xfId="0" applyNumberFormat="1" applyFont="1" applyFill="1" applyBorder="1" applyAlignment="1">
      <alignment vertical="center"/>
    </xf>
    <xf numFmtId="0" fontId="4" fillId="6" borderId="9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justify" vertical="center"/>
    </xf>
    <xf numFmtId="0" fontId="3" fillId="6" borderId="9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4" fillId="6" borderId="9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4" fontId="4" fillId="6" borderId="9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center" vertical="center"/>
    </xf>
    <xf numFmtId="49" fontId="4" fillId="6" borderId="9" xfId="0" applyNumberFormat="1" applyFont="1" applyFill="1" applyBorder="1" applyAlignment="1">
      <alignment vertical="center" wrapText="1"/>
    </xf>
    <xf numFmtId="49" fontId="4" fillId="6" borderId="3" xfId="0" applyNumberFormat="1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0</xdr:row>
      <xdr:rowOff>0</xdr:rowOff>
    </xdr:from>
    <xdr:to>
      <xdr:col>2</xdr:col>
      <xdr:colOff>771525</xdr:colOff>
      <xdr:row>0</xdr:row>
      <xdr:rowOff>485775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F81E4829-014F-B878-157D-F36758E7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0"/>
          <a:ext cx="381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A4333-17B3-42B0-9F2E-C5E46CDC07D4}">
  <dimension ref="A1:M58"/>
  <sheetViews>
    <sheetView topLeftCell="A52" workbookViewId="0">
      <selection activeCell="F13" sqref="F13"/>
    </sheetView>
  </sheetViews>
  <sheetFormatPr defaultRowHeight="15" x14ac:dyDescent="0.25"/>
  <cols>
    <col min="1" max="1" width="5" style="2" customWidth="1"/>
    <col min="2" max="2" width="9.140625" style="2"/>
    <col min="3" max="3" width="19.7109375" customWidth="1"/>
    <col min="6" max="6" width="15.28515625" customWidth="1"/>
    <col min="8" max="8" width="11.42578125" customWidth="1"/>
    <col min="12" max="12" width="14.85546875" customWidth="1"/>
    <col min="13" max="13" width="12.7109375" customWidth="1"/>
  </cols>
  <sheetData>
    <row r="1" spans="1:13" ht="15.75" thickBot="1" x14ac:dyDescent="0.3">
      <c r="A1" s="3" t="s">
        <v>0</v>
      </c>
      <c r="B1" s="3" t="s">
        <v>0</v>
      </c>
      <c r="C1" s="4" t="s">
        <v>1</v>
      </c>
      <c r="D1" s="4"/>
      <c r="E1" s="4">
        <v>3</v>
      </c>
      <c r="F1" s="4" t="s">
        <v>2</v>
      </c>
      <c r="G1" s="4" t="s">
        <v>3</v>
      </c>
      <c r="H1" s="4" t="s">
        <v>4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7</v>
      </c>
    </row>
    <row r="2" spans="1:13" ht="74.25" thickBot="1" x14ac:dyDescent="0.3">
      <c r="A2" s="5" t="s">
        <v>107</v>
      </c>
      <c r="B2" s="5" t="s">
        <v>8</v>
      </c>
      <c r="C2" s="6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105</v>
      </c>
      <c r="J2" s="7" t="s">
        <v>15</v>
      </c>
      <c r="K2" s="7" t="s">
        <v>16</v>
      </c>
      <c r="L2" s="7" t="s">
        <v>17</v>
      </c>
      <c r="M2" s="7" t="s">
        <v>106</v>
      </c>
    </row>
    <row r="3" spans="1:13" ht="34.5" thickBot="1" x14ac:dyDescent="0.3">
      <c r="A3" s="8" t="s">
        <v>0</v>
      </c>
      <c r="B3" s="8">
        <v>44927</v>
      </c>
      <c r="C3" s="9" t="s">
        <v>18</v>
      </c>
      <c r="D3" s="10" t="s">
        <v>19</v>
      </c>
      <c r="E3" s="11">
        <v>32211</v>
      </c>
      <c r="F3" s="12">
        <v>2700</v>
      </c>
      <c r="G3" s="9" t="s">
        <v>20</v>
      </c>
      <c r="H3" s="13"/>
      <c r="I3" s="13"/>
      <c r="J3" s="13"/>
      <c r="K3" s="13"/>
      <c r="L3" s="13"/>
      <c r="M3" s="9"/>
    </row>
    <row r="4" spans="1:13" ht="34.5" thickBot="1" x14ac:dyDescent="0.3">
      <c r="A4" s="8" t="s">
        <v>1</v>
      </c>
      <c r="B4" s="8">
        <v>44958</v>
      </c>
      <c r="C4" s="9" t="s">
        <v>21</v>
      </c>
      <c r="D4" s="10" t="s">
        <v>22</v>
      </c>
      <c r="E4" s="11">
        <v>32231</v>
      </c>
      <c r="F4" s="12">
        <v>8800</v>
      </c>
      <c r="G4" s="9" t="s">
        <v>20</v>
      </c>
      <c r="H4" s="9" t="s">
        <v>23</v>
      </c>
      <c r="I4" s="9" t="s">
        <v>23</v>
      </c>
      <c r="J4" s="13"/>
      <c r="K4" s="13"/>
      <c r="L4" s="13"/>
      <c r="M4" s="9"/>
    </row>
    <row r="5" spans="1:13" ht="34.5" thickBot="1" x14ac:dyDescent="0.3">
      <c r="A5" s="8" t="s">
        <v>108</v>
      </c>
      <c r="B5" s="8">
        <v>44986</v>
      </c>
      <c r="C5" s="13" t="s">
        <v>24</v>
      </c>
      <c r="D5" s="10" t="s">
        <v>25</v>
      </c>
      <c r="E5" s="11">
        <v>32233</v>
      </c>
      <c r="F5" s="12">
        <v>17870</v>
      </c>
      <c r="G5" s="9" t="s">
        <v>20</v>
      </c>
      <c r="H5" s="14"/>
      <c r="I5" s="14"/>
      <c r="J5" s="13"/>
      <c r="K5" s="13"/>
      <c r="L5" s="13"/>
      <c r="M5" s="9"/>
    </row>
    <row r="6" spans="1:13" ht="34.5" thickBot="1" x14ac:dyDescent="0.3">
      <c r="A6" s="8" t="s">
        <v>109</v>
      </c>
      <c r="B6" s="35">
        <v>45017</v>
      </c>
      <c r="C6" s="15" t="s">
        <v>26</v>
      </c>
      <c r="D6" s="16">
        <v>35</v>
      </c>
      <c r="E6" s="16">
        <v>32234</v>
      </c>
      <c r="F6" s="17">
        <v>3410</v>
      </c>
      <c r="G6" s="18" t="s">
        <v>20</v>
      </c>
      <c r="H6" s="15"/>
      <c r="I6" s="15"/>
      <c r="J6" s="15"/>
      <c r="K6" s="15"/>
      <c r="L6" s="19"/>
      <c r="M6" s="33" t="s">
        <v>113</v>
      </c>
    </row>
    <row r="7" spans="1:13" ht="34.5" thickBot="1" x14ac:dyDescent="0.3">
      <c r="A7" s="8" t="s">
        <v>110</v>
      </c>
      <c r="B7" s="37">
        <v>45017</v>
      </c>
      <c r="C7" s="20" t="s">
        <v>26</v>
      </c>
      <c r="D7" s="21">
        <v>35</v>
      </c>
      <c r="E7" s="21">
        <v>32234</v>
      </c>
      <c r="F7" s="22">
        <v>2800</v>
      </c>
      <c r="G7" s="23" t="s">
        <v>20</v>
      </c>
      <c r="H7" s="20"/>
      <c r="I7" s="20"/>
      <c r="J7" s="20"/>
      <c r="K7" s="20"/>
      <c r="L7" s="20"/>
      <c r="M7" s="23" t="s">
        <v>27</v>
      </c>
    </row>
    <row r="8" spans="1:13" ht="45.75" thickBot="1" x14ac:dyDescent="0.3">
      <c r="A8" s="8" t="s">
        <v>2</v>
      </c>
      <c r="B8" s="8">
        <v>45047</v>
      </c>
      <c r="C8" s="9" t="s">
        <v>28</v>
      </c>
      <c r="D8" s="10">
        <v>99.120999999999995</v>
      </c>
      <c r="E8" s="11">
        <v>32241</v>
      </c>
      <c r="F8" s="12">
        <v>17300</v>
      </c>
      <c r="G8" s="9" t="s">
        <v>20</v>
      </c>
      <c r="H8" s="9"/>
      <c r="I8" s="9"/>
      <c r="J8" s="13"/>
      <c r="K8" s="13"/>
      <c r="L8" s="19"/>
      <c r="M8" s="33" t="s">
        <v>113</v>
      </c>
    </row>
    <row r="9" spans="1:13" ht="45.75" thickBot="1" x14ac:dyDescent="0.3">
      <c r="A9" s="8" t="s">
        <v>3</v>
      </c>
      <c r="B9" s="34">
        <v>45047</v>
      </c>
      <c r="C9" s="24" t="s">
        <v>28</v>
      </c>
      <c r="D9" s="25" t="s">
        <v>29</v>
      </c>
      <c r="E9" s="26">
        <v>32241</v>
      </c>
      <c r="F9" s="27">
        <v>14300</v>
      </c>
      <c r="G9" s="24" t="s">
        <v>20</v>
      </c>
      <c r="H9" s="24"/>
      <c r="I9" s="24"/>
      <c r="J9" s="28"/>
      <c r="K9" s="28"/>
      <c r="L9" s="28"/>
      <c r="M9" s="24" t="s">
        <v>114</v>
      </c>
    </row>
    <row r="10" spans="1:13" ht="21.75" thickBot="1" x14ac:dyDescent="0.3">
      <c r="A10" s="8" t="s">
        <v>4</v>
      </c>
      <c r="B10" s="35" t="s">
        <v>30</v>
      </c>
      <c r="C10" s="7" t="s">
        <v>31</v>
      </c>
      <c r="D10" s="29"/>
      <c r="E10" s="30">
        <v>322</v>
      </c>
      <c r="F10" s="31">
        <f>SUM(F3+F4+F5+F6+F8)</f>
        <v>50080</v>
      </c>
      <c r="G10" s="6" t="s">
        <v>30</v>
      </c>
      <c r="H10" s="6"/>
      <c r="I10" s="6"/>
      <c r="J10" s="6"/>
      <c r="K10" s="6"/>
      <c r="L10" s="6"/>
      <c r="M10" s="7"/>
    </row>
    <row r="11" spans="1:13" ht="34.5" thickBot="1" x14ac:dyDescent="0.3">
      <c r="A11" s="8" t="s">
        <v>5</v>
      </c>
      <c r="B11" s="35">
        <v>45078</v>
      </c>
      <c r="C11" s="18" t="s">
        <v>32</v>
      </c>
      <c r="D11" s="32">
        <v>42</v>
      </c>
      <c r="E11" s="16">
        <v>32311</v>
      </c>
      <c r="F11" s="17">
        <v>3000</v>
      </c>
      <c r="G11" s="18" t="s">
        <v>20</v>
      </c>
      <c r="H11" s="15"/>
      <c r="I11" s="15"/>
      <c r="J11" s="15"/>
      <c r="K11" s="15"/>
      <c r="L11" s="15"/>
      <c r="M11" s="18"/>
    </row>
    <row r="12" spans="1:13" ht="34.5" thickBot="1" x14ac:dyDescent="0.3">
      <c r="A12" s="8" t="s">
        <v>6</v>
      </c>
      <c r="B12" s="8">
        <v>45108</v>
      </c>
      <c r="C12" s="9" t="s">
        <v>33</v>
      </c>
      <c r="D12" s="10" t="s">
        <v>34</v>
      </c>
      <c r="E12" s="11">
        <v>32321</v>
      </c>
      <c r="F12" s="12">
        <v>38200</v>
      </c>
      <c r="G12" s="9" t="s">
        <v>20</v>
      </c>
      <c r="H12" s="9"/>
      <c r="I12" s="9"/>
      <c r="J12" s="13"/>
      <c r="K12" s="13"/>
      <c r="L12" s="33"/>
      <c r="M12" s="33" t="s">
        <v>113</v>
      </c>
    </row>
    <row r="13" spans="1:13" ht="34.5" thickBot="1" x14ac:dyDescent="0.3">
      <c r="A13" s="8" t="s">
        <v>7</v>
      </c>
      <c r="B13" s="34">
        <v>45108</v>
      </c>
      <c r="C13" s="24" t="s">
        <v>33</v>
      </c>
      <c r="D13" s="25" t="s">
        <v>34</v>
      </c>
      <c r="E13" s="26">
        <v>32321</v>
      </c>
      <c r="F13" s="27">
        <v>20200</v>
      </c>
      <c r="G13" s="24" t="s">
        <v>20</v>
      </c>
      <c r="H13" s="24" t="s">
        <v>30</v>
      </c>
      <c r="I13" s="24" t="s">
        <v>30</v>
      </c>
      <c r="J13" s="28"/>
      <c r="K13" s="28"/>
      <c r="L13" s="24"/>
      <c r="M13" s="24" t="s">
        <v>115</v>
      </c>
    </row>
    <row r="14" spans="1:13" ht="90.75" thickBot="1" x14ac:dyDescent="0.3">
      <c r="A14" s="8" t="s">
        <v>111</v>
      </c>
      <c r="B14" s="8">
        <v>45139</v>
      </c>
      <c r="C14" s="9" t="s">
        <v>35</v>
      </c>
      <c r="D14" s="10" t="s">
        <v>36</v>
      </c>
      <c r="E14" s="11">
        <v>32329</v>
      </c>
      <c r="F14" s="12">
        <v>87700</v>
      </c>
      <c r="G14" s="9" t="s">
        <v>37</v>
      </c>
      <c r="H14" s="9" t="s">
        <v>38</v>
      </c>
      <c r="I14" s="9" t="s">
        <v>38</v>
      </c>
      <c r="J14" s="13"/>
      <c r="K14" s="13"/>
      <c r="L14" s="9"/>
      <c r="M14" s="9" t="s">
        <v>39</v>
      </c>
    </row>
    <row r="15" spans="1:13" ht="34.5" thickBot="1" x14ac:dyDescent="0.3">
      <c r="A15" s="8" t="s">
        <v>112</v>
      </c>
      <c r="B15" s="8" t="s">
        <v>40</v>
      </c>
      <c r="C15" s="9" t="s">
        <v>41</v>
      </c>
      <c r="D15" s="10">
        <v>48.283999999999999</v>
      </c>
      <c r="E15" s="11">
        <v>32339</v>
      </c>
      <c r="F15" s="12">
        <v>16600</v>
      </c>
      <c r="G15" s="9" t="s">
        <v>20</v>
      </c>
      <c r="H15" s="13"/>
      <c r="I15" s="13"/>
      <c r="J15" s="13"/>
      <c r="K15" s="13"/>
      <c r="L15" s="19"/>
      <c r="M15" s="33" t="s">
        <v>113</v>
      </c>
    </row>
    <row r="16" spans="1:13" ht="34.5" thickBot="1" x14ac:dyDescent="0.3">
      <c r="A16" s="34" t="s">
        <v>40</v>
      </c>
      <c r="B16" s="34" t="s">
        <v>40</v>
      </c>
      <c r="C16" s="24" t="s">
        <v>41</v>
      </c>
      <c r="D16" s="25">
        <v>48.283999999999999</v>
      </c>
      <c r="E16" s="26">
        <v>32339</v>
      </c>
      <c r="F16" s="27">
        <v>11900</v>
      </c>
      <c r="G16" s="24" t="s">
        <v>20</v>
      </c>
      <c r="H16" s="28"/>
      <c r="I16" s="28"/>
      <c r="J16" s="28"/>
      <c r="K16" s="28"/>
      <c r="L16" s="28"/>
      <c r="M16" s="24" t="s">
        <v>116</v>
      </c>
    </row>
    <row r="17" spans="1:13" ht="34.5" thickBot="1" x14ac:dyDescent="0.3">
      <c r="A17" s="8" t="s">
        <v>42</v>
      </c>
      <c r="B17" s="8" t="s">
        <v>42</v>
      </c>
      <c r="C17" s="13" t="s">
        <v>43</v>
      </c>
      <c r="D17" s="11">
        <v>143</v>
      </c>
      <c r="E17" s="11">
        <v>32343</v>
      </c>
      <c r="F17" s="12">
        <v>11400</v>
      </c>
      <c r="G17" s="9" t="s">
        <v>20</v>
      </c>
      <c r="H17" s="9" t="s">
        <v>44</v>
      </c>
      <c r="I17" s="9" t="s">
        <v>44</v>
      </c>
      <c r="J17" s="13"/>
      <c r="K17" s="13"/>
      <c r="L17" s="19"/>
      <c r="M17" s="33" t="s">
        <v>113</v>
      </c>
    </row>
    <row r="18" spans="1:13" ht="34.5" thickBot="1" x14ac:dyDescent="0.3">
      <c r="A18" s="34" t="s">
        <v>42</v>
      </c>
      <c r="B18" s="34" t="s">
        <v>42</v>
      </c>
      <c r="C18" s="28" t="s">
        <v>43</v>
      </c>
      <c r="D18" s="26">
        <v>143</v>
      </c>
      <c r="E18" s="26">
        <v>32343</v>
      </c>
      <c r="F18" s="27">
        <v>7200</v>
      </c>
      <c r="G18" s="24" t="s">
        <v>20</v>
      </c>
      <c r="H18" s="24" t="s">
        <v>44</v>
      </c>
      <c r="I18" s="24" t="s">
        <v>44</v>
      </c>
      <c r="J18" s="28"/>
      <c r="K18" s="28"/>
      <c r="L18" s="28"/>
      <c r="M18" s="24" t="s">
        <v>117</v>
      </c>
    </row>
    <row r="19" spans="1:13" ht="34.5" thickBot="1" x14ac:dyDescent="0.3">
      <c r="A19" s="8" t="s">
        <v>45</v>
      </c>
      <c r="B19" s="8" t="s">
        <v>45</v>
      </c>
      <c r="C19" s="13" t="s">
        <v>46</v>
      </c>
      <c r="D19" s="10" t="s">
        <v>47</v>
      </c>
      <c r="E19" s="11">
        <v>32349</v>
      </c>
      <c r="F19" s="12">
        <v>8530</v>
      </c>
      <c r="G19" s="9" t="s">
        <v>20</v>
      </c>
      <c r="H19" s="13"/>
      <c r="I19" s="13"/>
      <c r="J19" s="13"/>
      <c r="K19" s="13"/>
      <c r="L19" s="19"/>
      <c r="M19" s="33" t="s">
        <v>113</v>
      </c>
    </row>
    <row r="20" spans="1:13" ht="34.5" thickBot="1" x14ac:dyDescent="0.3">
      <c r="A20" s="34" t="s">
        <v>45</v>
      </c>
      <c r="B20" s="34" t="s">
        <v>45</v>
      </c>
      <c r="C20" s="28" t="s">
        <v>46</v>
      </c>
      <c r="D20" s="25" t="s">
        <v>47</v>
      </c>
      <c r="E20" s="26">
        <v>32349</v>
      </c>
      <c r="F20" s="27">
        <v>4530</v>
      </c>
      <c r="G20" s="24" t="s">
        <v>20</v>
      </c>
      <c r="H20" s="28"/>
      <c r="I20" s="28"/>
      <c r="J20" s="28"/>
      <c r="K20" s="28"/>
      <c r="L20" s="28"/>
      <c r="M20" s="24" t="s">
        <v>118</v>
      </c>
    </row>
    <row r="21" spans="1:13" ht="34.5" thickBot="1" x14ac:dyDescent="0.3">
      <c r="A21" s="8" t="s">
        <v>48</v>
      </c>
      <c r="B21" s="8" t="s">
        <v>48</v>
      </c>
      <c r="C21" s="13" t="s">
        <v>49</v>
      </c>
      <c r="D21" s="11">
        <v>346</v>
      </c>
      <c r="E21" s="11">
        <v>32369</v>
      </c>
      <c r="F21" s="12">
        <v>3000</v>
      </c>
      <c r="G21" s="9" t="s">
        <v>20</v>
      </c>
      <c r="H21" s="13"/>
      <c r="I21" s="13"/>
      <c r="J21" s="13"/>
      <c r="K21" s="13"/>
      <c r="L21" s="13"/>
      <c r="M21" s="9"/>
    </row>
    <row r="22" spans="1:13" ht="34.5" thickBot="1" x14ac:dyDescent="0.3">
      <c r="A22" s="8" t="s">
        <v>50</v>
      </c>
      <c r="B22" s="8" t="s">
        <v>50</v>
      </c>
      <c r="C22" s="13" t="s">
        <v>51</v>
      </c>
      <c r="D22" s="10" t="s">
        <v>52</v>
      </c>
      <c r="E22" s="11">
        <v>32371</v>
      </c>
      <c r="F22" s="12">
        <v>3400</v>
      </c>
      <c r="G22" s="9" t="s">
        <v>20</v>
      </c>
      <c r="H22" s="13" t="s">
        <v>53</v>
      </c>
      <c r="I22" s="13" t="s">
        <v>53</v>
      </c>
      <c r="J22" s="13"/>
      <c r="K22" s="13"/>
      <c r="L22" s="13"/>
      <c r="M22" s="9"/>
    </row>
    <row r="23" spans="1:13" ht="34.5" thickBot="1" x14ac:dyDescent="0.3">
      <c r="A23" s="8" t="s">
        <v>54</v>
      </c>
      <c r="B23" s="8" t="s">
        <v>54</v>
      </c>
      <c r="C23" s="9" t="s">
        <v>55</v>
      </c>
      <c r="D23" s="10" t="s">
        <v>56</v>
      </c>
      <c r="E23" s="11">
        <v>32375</v>
      </c>
      <c r="F23" s="12">
        <v>27000</v>
      </c>
      <c r="G23" s="9" t="s">
        <v>20</v>
      </c>
      <c r="H23" s="13"/>
      <c r="I23" s="13"/>
      <c r="J23" s="13"/>
      <c r="K23" s="13"/>
      <c r="L23" s="13"/>
      <c r="M23" s="9"/>
    </row>
    <row r="24" spans="1:13" ht="34.5" thickBot="1" x14ac:dyDescent="0.3">
      <c r="A24" s="8" t="s">
        <v>57</v>
      </c>
      <c r="B24" s="8" t="s">
        <v>57</v>
      </c>
      <c r="C24" s="9" t="s">
        <v>58</v>
      </c>
      <c r="D24" s="10" t="s">
        <v>59</v>
      </c>
      <c r="E24" s="11">
        <v>32379</v>
      </c>
      <c r="F24" s="12">
        <v>29340</v>
      </c>
      <c r="G24" s="9" t="s">
        <v>20</v>
      </c>
      <c r="H24" s="13"/>
      <c r="I24" s="13"/>
      <c r="J24" s="13"/>
      <c r="K24" s="13"/>
      <c r="L24" s="19"/>
      <c r="M24" s="33" t="s">
        <v>113</v>
      </c>
    </row>
    <row r="25" spans="1:13" ht="34.5" thickBot="1" x14ac:dyDescent="0.3">
      <c r="A25" s="8" t="s">
        <v>57</v>
      </c>
      <c r="B25" s="8" t="s">
        <v>57</v>
      </c>
      <c r="C25" s="9" t="s">
        <v>58</v>
      </c>
      <c r="D25" s="10" t="s">
        <v>59</v>
      </c>
      <c r="E25" s="11">
        <v>32379</v>
      </c>
      <c r="F25" s="12">
        <v>22840</v>
      </c>
      <c r="G25" s="9" t="s">
        <v>20</v>
      </c>
      <c r="H25" s="13"/>
      <c r="I25" s="13"/>
      <c r="J25" s="13"/>
      <c r="K25" s="13"/>
      <c r="L25" s="13"/>
      <c r="M25" s="9" t="s">
        <v>119</v>
      </c>
    </row>
    <row r="26" spans="1:13" ht="34.5" thickBot="1" x14ac:dyDescent="0.3">
      <c r="A26" s="8" t="s">
        <v>60</v>
      </c>
      <c r="B26" s="8" t="s">
        <v>60</v>
      </c>
      <c r="C26" s="13" t="s">
        <v>61</v>
      </c>
      <c r="D26" s="11">
        <v>63</v>
      </c>
      <c r="E26" s="11">
        <v>32381</v>
      </c>
      <c r="F26" s="12">
        <v>4000</v>
      </c>
      <c r="G26" s="9" t="s">
        <v>20</v>
      </c>
      <c r="H26" s="13"/>
      <c r="I26" s="13"/>
      <c r="J26" s="13"/>
      <c r="K26" s="13"/>
      <c r="L26" s="13"/>
      <c r="M26" s="9"/>
    </row>
    <row r="27" spans="1:13" ht="15.75" thickBot="1" x14ac:dyDescent="0.3">
      <c r="A27" s="35" t="s">
        <v>30</v>
      </c>
      <c r="B27" s="35" t="s">
        <v>30</v>
      </c>
      <c r="C27" s="6" t="s">
        <v>62</v>
      </c>
      <c r="D27" s="30"/>
      <c r="E27" s="30">
        <v>323</v>
      </c>
      <c r="F27" s="36">
        <f>SUM(F11+F12+F14+F15+F17+F19+F21+F22+F23+F24+F25+F26)</f>
        <v>255010</v>
      </c>
      <c r="G27" s="6" t="s">
        <v>30</v>
      </c>
      <c r="H27" s="6"/>
      <c r="I27" s="6"/>
      <c r="J27" s="6"/>
      <c r="K27" s="6"/>
      <c r="L27" s="6"/>
      <c r="M27" s="7"/>
    </row>
    <row r="28" spans="1:13" ht="34.5" thickBot="1" x14ac:dyDescent="0.3">
      <c r="A28" s="8" t="s">
        <v>63</v>
      </c>
      <c r="B28" s="8" t="s">
        <v>63</v>
      </c>
      <c r="C28" s="9" t="s">
        <v>64</v>
      </c>
      <c r="D28" s="11">
        <v>381</v>
      </c>
      <c r="E28" s="11">
        <v>42131</v>
      </c>
      <c r="F28" s="12">
        <v>45300</v>
      </c>
      <c r="G28" s="9" t="s">
        <v>37</v>
      </c>
      <c r="H28" s="13"/>
      <c r="I28" s="13"/>
      <c r="J28" s="13"/>
      <c r="K28" s="13"/>
      <c r="L28" s="19"/>
      <c r="M28" s="33" t="s">
        <v>113</v>
      </c>
    </row>
    <row r="29" spans="1:13" ht="34.5" thickBot="1" x14ac:dyDescent="0.3">
      <c r="A29" s="8" t="s">
        <v>63</v>
      </c>
      <c r="B29" s="8" t="s">
        <v>63</v>
      </c>
      <c r="C29" s="9" t="s">
        <v>65</v>
      </c>
      <c r="D29" s="11">
        <v>390</v>
      </c>
      <c r="E29" s="11">
        <v>42131</v>
      </c>
      <c r="F29" s="12">
        <v>93000</v>
      </c>
      <c r="G29" s="9" t="s">
        <v>37</v>
      </c>
      <c r="H29" s="13"/>
      <c r="I29" s="13"/>
      <c r="J29" s="13"/>
      <c r="K29" s="13"/>
      <c r="L29" s="19"/>
      <c r="M29" s="33" t="s">
        <v>113</v>
      </c>
    </row>
    <row r="30" spans="1:13" ht="34.5" thickBot="1" x14ac:dyDescent="0.3">
      <c r="A30" s="34" t="s">
        <v>63</v>
      </c>
      <c r="B30" s="34" t="s">
        <v>63</v>
      </c>
      <c r="C30" s="24" t="s">
        <v>66</v>
      </c>
      <c r="D30" s="26">
        <v>381.39</v>
      </c>
      <c r="E30" s="26">
        <v>42131</v>
      </c>
      <c r="F30" s="27">
        <v>133000</v>
      </c>
      <c r="G30" s="24" t="s">
        <v>37</v>
      </c>
      <c r="H30" s="28"/>
      <c r="I30" s="28"/>
      <c r="J30" s="28"/>
      <c r="K30" s="28"/>
      <c r="L30" s="20"/>
      <c r="M30" s="23" t="s">
        <v>67</v>
      </c>
    </row>
    <row r="31" spans="1:13" ht="34.5" thickBot="1" x14ac:dyDescent="0.3">
      <c r="A31" s="8" t="s">
        <v>68</v>
      </c>
      <c r="B31" s="8" t="s">
        <v>68</v>
      </c>
      <c r="C31" s="9" t="s">
        <v>69</v>
      </c>
      <c r="D31" s="11">
        <v>103</v>
      </c>
      <c r="E31" s="11">
        <v>42212</v>
      </c>
      <c r="F31" s="12">
        <v>15000</v>
      </c>
      <c r="G31" s="9" t="s">
        <v>20</v>
      </c>
      <c r="H31" s="13"/>
      <c r="I31" s="13"/>
      <c r="J31" s="13"/>
      <c r="K31" s="13"/>
      <c r="L31" s="13"/>
      <c r="M31" s="9"/>
    </row>
    <row r="32" spans="1:13" ht="45.75" thickBot="1" x14ac:dyDescent="0.3">
      <c r="A32" s="8" t="s">
        <v>70</v>
      </c>
      <c r="B32" s="8" t="s">
        <v>70</v>
      </c>
      <c r="C32" s="9" t="s">
        <v>71</v>
      </c>
      <c r="D32" s="11">
        <v>386</v>
      </c>
      <c r="E32" s="11">
        <v>42231</v>
      </c>
      <c r="F32" s="12">
        <v>33000</v>
      </c>
      <c r="G32" s="9" t="s">
        <v>37</v>
      </c>
      <c r="H32" s="13"/>
      <c r="I32" s="13"/>
      <c r="J32" s="13"/>
      <c r="K32" s="13"/>
      <c r="L32" s="19"/>
      <c r="M32" s="33" t="s">
        <v>120</v>
      </c>
    </row>
    <row r="33" spans="1:13" ht="45.75" thickBot="1" x14ac:dyDescent="0.3">
      <c r="A33" s="8" t="s">
        <v>70</v>
      </c>
      <c r="B33" s="8" t="s">
        <v>70</v>
      </c>
      <c r="C33" s="9" t="s">
        <v>72</v>
      </c>
      <c r="D33" s="11">
        <v>389</v>
      </c>
      <c r="E33" s="11">
        <v>42231</v>
      </c>
      <c r="F33" s="12">
        <v>53000</v>
      </c>
      <c r="G33" s="9" t="s">
        <v>37</v>
      </c>
      <c r="H33" s="13"/>
      <c r="I33" s="13"/>
      <c r="J33" s="13"/>
      <c r="K33" s="13"/>
      <c r="L33" s="19"/>
      <c r="M33" s="33" t="s">
        <v>120</v>
      </c>
    </row>
    <row r="34" spans="1:13" ht="45.75" thickBot="1" x14ac:dyDescent="0.3">
      <c r="A34" s="8" t="s">
        <v>70</v>
      </c>
      <c r="B34" s="8" t="s">
        <v>70</v>
      </c>
      <c r="C34" s="9" t="s">
        <v>73</v>
      </c>
      <c r="D34" s="11">
        <v>393</v>
      </c>
      <c r="E34" s="11">
        <v>42231</v>
      </c>
      <c r="F34" s="11">
        <v>0</v>
      </c>
      <c r="G34" s="9" t="s">
        <v>37</v>
      </c>
      <c r="H34" s="13"/>
      <c r="I34" s="13"/>
      <c r="J34" s="13"/>
      <c r="K34" s="13"/>
      <c r="L34" s="19"/>
      <c r="M34" s="33" t="s">
        <v>120</v>
      </c>
    </row>
    <row r="35" spans="1:13" ht="34.5" thickBot="1" x14ac:dyDescent="0.3">
      <c r="A35" s="34" t="s">
        <v>70</v>
      </c>
      <c r="B35" s="34" t="s">
        <v>70</v>
      </c>
      <c r="C35" s="24" t="s">
        <v>74</v>
      </c>
      <c r="D35" s="26" t="s">
        <v>75</v>
      </c>
      <c r="E35" s="26">
        <v>42231</v>
      </c>
      <c r="F35" s="27">
        <v>112000</v>
      </c>
      <c r="G35" s="24" t="s">
        <v>37</v>
      </c>
      <c r="H35" s="28"/>
      <c r="I35" s="28"/>
      <c r="J35" s="28"/>
      <c r="K35" s="28"/>
      <c r="L35" s="20"/>
      <c r="M35" s="23" t="s">
        <v>67</v>
      </c>
    </row>
    <row r="36" spans="1:13" ht="34.5" thickBot="1" x14ac:dyDescent="0.3">
      <c r="A36" s="35" t="s">
        <v>76</v>
      </c>
      <c r="B36" s="35" t="s">
        <v>76</v>
      </c>
      <c r="C36" s="15" t="s">
        <v>77</v>
      </c>
      <c r="D36" s="16">
        <v>105.26600000000001</v>
      </c>
      <c r="E36" s="16">
        <v>42273</v>
      </c>
      <c r="F36" s="17">
        <v>62500</v>
      </c>
      <c r="G36" s="18" t="s">
        <v>20</v>
      </c>
      <c r="H36" s="15"/>
      <c r="I36" s="15"/>
      <c r="J36" s="15"/>
      <c r="K36" s="15"/>
      <c r="L36" s="19"/>
      <c r="M36" s="33" t="s">
        <v>120</v>
      </c>
    </row>
    <row r="37" spans="1:13" ht="34.5" thickBot="1" x14ac:dyDescent="0.3">
      <c r="A37" s="37" t="s">
        <v>76</v>
      </c>
      <c r="B37" s="37" t="s">
        <v>76</v>
      </c>
      <c r="C37" s="20" t="s">
        <v>77</v>
      </c>
      <c r="D37" s="21">
        <v>105.26600000000001</v>
      </c>
      <c r="E37" s="21">
        <v>42273</v>
      </c>
      <c r="F37" s="22">
        <v>38700</v>
      </c>
      <c r="G37" s="23" t="s">
        <v>20</v>
      </c>
      <c r="H37" s="20"/>
      <c r="I37" s="20"/>
      <c r="J37" s="20"/>
      <c r="K37" s="20"/>
      <c r="L37" s="20"/>
      <c r="M37" s="23" t="s">
        <v>78</v>
      </c>
    </row>
    <row r="38" spans="1:13" ht="34.5" thickBot="1" x14ac:dyDescent="0.3">
      <c r="A38" s="35" t="s">
        <v>79</v>
      </c>
      <c r="B38" s="35" t="s">
        <v>79</v>
      </c>
      <c r="C38" s="18" t="s">
        <v>80</v>
      </c>
      <c r="D38" s="32">
        <v>248</v>
      </c>
      <c r="E38" s="16">
        <v>42311</v>
      </c>
      <c r="F38" s="17">
        <v>4100</v>
      </c>
      <c r="G38" s="18" t="s">
        <v>20</v>
      </c>
      <c r="H38" s="15"/>
      <c r="I38" s="15"/>
      <c r="J38" s="15"/>
      <c r="K38" s="15"/>
      <c r="L38" s="19"/>
      <c r="M38" s="33" t="s">
        <v>120</v>
      </c>
    </row>
    <row r="39" spans="1:13" ht="34.5" thickBot="1" x14ac:dyDescent="0.3">
      <c r="A39" s="37" t="s">
        <v>79</v>
      </c>
      <c r="B39" s="37" t="s">
        <v>79</v>
      </c>
      <c r="C39" s="23" t="s">
        <v>80</v>
      </c>
      <c r="D39" s="38">
        <v>248</v>
      </c>
      <c r="E39" s="21">
        <v>42311</v>
      </c>
      <c r="F39" s="22">
        <v>3900</v>
      </c>
      <c r="G39" s="23" t="s">
        <v>20</v>
      </c>
      <c r="H39" s="20"/>
      <c r="I39" s="20"/>
      <c r="J39" s="20"/>
      <c r="K39" s="20"/>
      <c r="L39" s="20"/>
      <c r="M39" s="23" t="s">
        <v>81</v>
      </c>
    </row>
    <row r="40" spans="1:13" ht="34.5" thickBot="1" x14ac:dyDescent="0.3">
      <c r="A40" s="35" t="s">
        <v>82</v>
      </c>
      <c r="B40" s="35" t="s">
        <v>82</v>
      </c>
      <c r="C40" s="18" t="s">
        <v>83</v>
      </c>
      <c r="D40" s="16">
        <v>107.39100000000001</v>
      </c>
      <c r="E40" s="16">
        <v>42621</v>
      </c>
      <c r="F40" s="17">
        <v>10500</v>
      </c>
      <c r="G40" s="18" t="s">
        <v>20</v>
      </c>
      <c r="H40" s="15"/>
      <c r="I40" s="15"/>
      <c r="J40" s="15"/>
      <c r="K40" s="15"/>
      <c r="L40" s="19"/>
      <c r="M40" s="33" t="s">
        <v>120</v>
      </c>
    </row>
    <row r="41" spans="1:13" ht="34.5" thickBot="1" x14ac:dyDescent="0.3">
      <c r="A41" s="37" t="s">
        <v>82</v>
      </c>
      <c r="B41" s="37" t="s">
        <v>82</v>
      </c>
      <c r="C41" s="23" t="s">
        <v>83</v>
      </c>
      <c r="D41" s="21">
        <v>391</v>
      </c>
      <c r="E41" s="21">
        <v>42621</v>
      </c>
      <c r="F41" s="22">
        <v>8000</v>
      </c>
      <c r="G41" s="23" t="s">
        <v>20</v>
      </c>
      <c r="H41" s="20"/>
      <c r="I41" s="20"/>
      <c r="J41" s="20"/>
      <c r="K41" s="20"/>
      <c r="L41" s="20"/>
      <c r="M41" s="23" t="s">
        <v>78</v>
      </c>
    </row>
    <row r="42" spans="1:13" ht="45.75" thickBot="1" x14ac:dyDescent="0.3">
      <c r="A42" s="35" t="s">
        <v>84</v>
      </c>
      <c r="B42" s="35" t="s">
        <v>84</v>
      </c>
      <c r="C42" s="18" t="s">
        <v>85</v>
      </c>
      <c r="D42" s="16">
        <v>138</v>
      </c>
      <c r="E42" s="16">
        <v>42641</v>
      </c>
      <c r="F42" s="17">
        <v>4000</v>
      </c>
      <c r="G42" s="18" t="s">
        <v>20</v>
      </c>
      <c r="H42" s="15"/>
      <c r="I42" s="15"/>
      <c r="J42" s="15"/>
      <c r="K42" s="15"/>
      <c r="L42" s="19"/>
      <c r="M42" s="33" t="s">
        <v>120</v>
      </c>
    </row>
    <row r="43" spans="1:13" ht="57" thickBot="1" x14ac:dyDescent="0.3">
      <c r="A43" s="35" t="s">
        <v>84</v>
      </c>
      <c r="B43" s="35" t="s">
        <v>84</v>
      </c>
      <c r="C43" s="18" t="s">
        <v>86</v>
      </c>
      <c r="D43" s="16">
        <v>277</v>
      </c>
      <c r="E43" s="16">
        <v>42641</v>
      </c>
      <c r="F43" s="17">
        <v>3000</v>
      </c>
      <c r="G43" s="18" t="s">
        <v>20</v>
      </c>
      <c r="H43" s="15"/>
      <c r="I43" s="15"/>
      <c r="J43" s="15"/>
      <c r="K43" s="15"/>
      <c r="L43" s="19"/>
      <c r="M43" s="33" t="s">
        <v>120</v>
      </c>
    </row>
    <row r="44" spans="1:13" ht="45.75" thickBot="1" x14ac:dyDescent="0.3">
      <c r="A44" s="35" t="s">
        <v>84</v>
      </c>
      <c r="B44" s="35" t="s">
        <v>84</v>
      </c>
      <c r="C44" s="18" t="s">
        <v>87</v>
      </c>
      <c r="D44" s="16">
        <v>343</v>
      </c>
      <c r="E44" s="16">
        <v>42641</v>
      </c>
      <c r="F44" s="17">
        <v>10200</v>
      </c>
      <c r="G44" s="18" t="s">
        <v>20</v>
      </c>
      <c r="H44" s="15"/>
      <c r="I44" s="15"/>
      <c r="J44" s="15"/>
      <c r="K44" s="15"/>
      <c r="L44" s="19"/>
      <c r="M44" s="33" t="s">
        <v>120</v>
      </c>
    </row>
    <row r="45" spans="1:13" ht="45.75" thickBot="1" x14ac:dyDescent="0.3">
      <c r="A45" s="35" t="s">
        <v>84</v>
      </c>
      <c r="B45" s="35" t="s">
        <v>84</v>
      </c>
      <c r="C45" s="18" t="s">
        <v>88</v>
      </c>
      <c r="D45" s="16">
        <v>370</v>
      </c>
      <c r="E45" s="16">
        <v>42641</v>
      </c>
      <c r="F45" s="16">
        <v>0</v>
      </c>
      <c r="G45" s="18" t="s">
        <v>20</v>
      </c>
      <c r="H45" s="15"/>
      <c r="I45" s="15"/>
      <c r="J45" s="15"/>
      <c r="K45" s="15"/>
      <c r="L45" s="19"/>
      <c r="M45" s="33" t="s">
        <v>120</v>
      </c>
    </row>
    <row r="46" spans="1:13" ht="45.75" thickBot="1" x14ac:dyDescent="0.3">
      <c r="A46" s="35" t="s">
        <v>84</v>
      </c>
      <c r="B46" s="35" t="s">
        <v>84</v>
      </c>
      <c r="C46" s="18" t="s">
        <v>89</v>
      </c>
      <c r="D46" s="16">
        <v>383</v>
      </c>
      <c r="E46" s="16">
        <v>42641</v>
      </c>
      <c r="F46" s="16">
        <v>0</v>
      </c>
      <c r="G46" s="18" t="s">
        <v>20</v>
      </c>
      <c r="H46" s="15"/>
      <c r="I46" s="15"/>
      <c r="J46" s="15"/>
      <c r="K46" s="15"/>
      <c r="L46" s="19"/>
      <c r="M46" s="33" t="s">
        <v>120</v>
      </c>
    </row>
    <row r="47" spans="1:13" ht="45.75" thickBot="1" x14ac:dyDescent="0.3">
      <c r="A47" s="35" t="s">
        <v>84</v>
      </c>
      <c r="B47" s="35" t="s">
        <v>84</v>
      </c>
      <c r="C47" s="18" t="s">
        <v>121</v>
      </c>
      <c r="D47" s="16">
        <v>387</v>
      </c>
      <c r="E47" s="16">
        <v>42641</v>
      </c>
      <c r="F47" s="17">
        <v>7900</v>
      </c>
      <c r="G47" s="18" t="s">
        <v>20</v>
      </c>
      <c r="H47" s="15"/>
      <c r="I47" s="15"/>
      <c r="J47" s="15"/>
      <c r="K47" s="15"/>
      <c r="L47" s="19"/>
      <c r="M47" s="33" t="s">
        <v>120</v>
      </c>
    </row>
    <row r="48" spans="1:13" ht="45.75" thickBot="1" x14ac:dyDescent="0.3">
      <c r="A48" s="35" t="s">
        <v>84</v>
      </c>
      <c r="B48" s="35" t="s">
        <v>84</v>
      </c>
      <c r="C48" s="18" t="s">
        <v>122</v>
      </c>
      <c r="D48" s="16">
        <v>388</v>
      </c>
      <c r="E48" s="16">
        <v>42641</v>
      </c>
      <c r="F48" s="17">
        <v>4750</v>
      </c>
      <c r="G48" s="18" t="s">
        <v>20</v>
      </c>
      <c r="H48" s="15"/>
      <c r="I48" s="15"/>
      <c r="J48" s="15"/>
      <c r="K48" s="15"/>
      <c r="L48" s="19"/>
      <c r="M48" s="33" t="s">
        <v>120</v>
      </c>
    </row>
    <row r="49" spans="1:13" ht="45.75" thickBot="1" x14ac:dyDescent="0.3">
      <c r="A49" s="35" t="s">
        <v>84</v>
      </c>
      <c r="B49" s="35" t="s">
        <v>84</v>
      </c>
      <c r="C49" s="18" t="s">
        <v>123</v>
      </c>
      <c r="D49" s="16">
        <v>394</v>
      </c>
      <c r="E49" s="16">
        <v>42641</v>
      </c>
      <c r="F49" s="16">
        <v>0</v>
      </c>
      <c r="G49" s="18" t="s">
        <v>20</v>
      </c>
      <c r="H49" s="15"/>
      <c r="I49" s="15"/>
      <c r="J49" s="15"/>
      <c r="K49" s="15"/>
      <c r="L49" s="19"/>
      <c r="M49" s="33" t="s">
        <v>120</v>
      </c>
    </row>
    <row r="50" spans="1:13" ht="34.5" thickBot="1" x14ac:dyDescent="0.3">
      <c r="A50" s="37" t="s">
        <v>84</v>
      </c>
      <c r="B50" s="37" t="s">
        <v>84</v>
      </c>
      <c r="C50" s="23" t="s">
        <v>90</v>
      </c>
      <c r="D50" s="21" t="s">
        <v>91</v>
      </c>
      <c r="E50" s="21">
        <v>42641</v>
      </c>
      <c r="F50" s="22">
        <v>28000</v>
      </c>
      <c r="G50" s="23" t="s">
        <v>20</v>
      </c>
      <c r="H50" s="20"/>
      <c r="I50" s="20"/>
      <c r="J50" s="20"/>
      <c r="K50" s="20"/>
      <c r="L50" s="20"/>
      <c r="M50" s="23" t="s">
        <v>81</v>
      </c>
    </row>
    <row r="51" spans="1:13" ht="34.5" thickBot="1" x14ac:dyDescent="0.3">
      <c r="A51" s="8" t="s">
        <v>92</v>
      </c>
      <c r="B51" s="8" t="s">
        <v>92</v>
      </c>
      <c r="C51" s="9" t="s">
        <v>93</v>
      </c>
      <c r="D51" s="11">
        <v>141</v>
      </c>
      <c r="E51" s="11">
        <v>45111</v>
      </c>
      <c r="F51" s="12">
        <v>40000</v>
      </c>
      <c r="G51" s="18" t="s">
        <v>20</v>
      </c>
      <c r="H51" s="13"/>
      <c r="I51" s="13"/>
      <c r="J51" s="13"/>
      <c r="K51" s="13"/>
      <c r="L51" s="13"/>
      <c r="M51" s="9"/>
    </row>
    <row r="52" spans="1:13" ht="34.5" thickBot="1" x14ac:dyDescent="0.3">
      <c r="A52" s="8" t="s">
        <v>94</v>
      </c>
      <c r="B52" s="8" t="s">
        <v>94</v>
      </c>
      <c r="C52" s="9" t="s">
        <v>95</v>
      </c>
      <c r="D52" s="11" t="s">
        <v>96</v>
      </c>
      <c r="E52" s="11">
        <v>45111</v>
      </c>
      <c r="F52" s="12">
        <v>882860</v>
      </c>
      <c r="G52" s="9" t="s">
        <v>37</v>
      </c>
      <c r="H52" s="13"/>
      <c r="I52" s="13"/>
      <c r="J52" s="13"/>
      <c r="K52" s="13"/>
      <c r="L52" s="19"/>
      <c r="M52" s="33" t="s">
        <v>120</v>
      </c>
    </row>
    <row r="53" spans="1:13" ht="34.5" thickBot="1" x14ac:dyDescent="0.3">
      <c r="A53" s="34" t="s">
        <v>94</v>
      </c>
      <c r="B53" s="34" t="s">
        <v>94</v>
      </c>
      <c r="C53" s="24" t="s">
        <v>95</v>
      </c>
      <c r="D53" s="26" t="s">
        <v>97</v>
      </c>
      <c r="E53" s="26">
        <v>45111</v>
      </c>
      <c r="F53" s="27">
        <v>865860</v>
      </c>
      <c r="G53" s="24" t="s">
        <v>98</v>
      </c>
      <c r="H53" s="28"/>
      <c r="I53" s="28"/>
      <c r="J53" s="28"/>
      <c r="K53" s="28"/>
      <c r="L53" s="20"/>
      <c r="M53" s="23" t="s">
        <v>81</v>
      </c>
    </row>
    <row r="54" spans="1:13" ht="34.5" thickBot="1" x14ac:dyDescent="0.3">
      <c r="A54" s="8" t="s">
        <v>99</v>
      </c>
      <c r="B54" s="8" t="s">
        <v>99</v>
      </c>
      <c r="C54" s="9" t="s">
        <v>100</v>
      </c>
      <c r="D54" s="11">
        <v>247</v>
      </c>
      <c r="E54" s="11">
        <v>45111</v>
      </c>
      <c r="F54" s="12">
        <v>54000</v>
      </c>
      <c r="G54" s="18" t="s">
        <v>20</v>
      </c>
      <c r="H54" s="13"/>
      <c r="I54" s="13"/>
      <c r="J54" s="13"/>
      <c r="K54" s="13"/>
      <c r="L54" s="19"/>
      <c r="M54" s="33" t="s">
        <v>120</v>
      </c>
    </row>
    <row r="55" spans="1:13" ht="34.5" thickBot="1" x14ac:dyDescent="0.3">
      <c r="A55" s="34" t="s">
        <v>99</v>
      </c>
      <c r="B55" s="34" t="s">
        <v>99</v>
      </c>
      <c r="C55" s="24" t="s">
        <v>100</v>
      </c>
      <c r="D55" s="26">
        <v>247</v>
      </c>
      <c r="E55" s="26">
        <v>45111</v>
      </c>
      <c r="F55" s="27">
        <v>40000</v>
      </c>
      <c r="G55" s="23" t="s">
        <v>20</v>
      </c>
      <c r="H55" s="28"/>
      <c r="I55" s="28"/>
      <c r="J55" s="28"/>
      <c r="K55" s="28"/>
      <c r="L55" s="20"/>
      <c r="M55" s="23" t="s">
        <v>81</v>
      </c>
    </row>
    <row r="56" spans="1:13" ht="48" customHeight="1" x14ac:dyDescent="0.25">
      <c r="A56" s="116" t="s">
        <v>101</v>
      </c>
      <c r="B56" s="116" t="s">
        <v>101</v>
      </c>
      <c r="C56" s="120" t="s">
        <v>102</v>
      </c>
      <c r="D56" s="122">
        <v>354</v>
      </c>
      <c r="E56" s="122">
        <v>42131</v>
      </c>
      <c r="F56" s="124">
        <v>223000</v>
      </c>
      <c r="G56" s="120" t="s">
        <v>37</v>
      </c>
      <c r="H56" s="118"/>
      <c r="I56" s="118"/>
      <c r="J56" s="118"/>
      <c r="K56" s="118"/>
      <c r="L56" s="39"/>
      <c r="M56" s="43" t="s">
        <v>103</v>
      </c>
    </row>
    <row r="57" spans="1:13" ht="15.75" thickBot="1" x14ac:dyDescent="0.3">
      <c r="A57" s="117"/>
      <c r="B57" s="117"/>
      <c r="C57" s="121"/>
      <c r="D57" s="123"/>
      <c r="E57" s="123"/>
      <c r="F57" s="125"/>
      <c r="G57" s="121"/>
      <c r="H57" s="119"/>
      <c r="I57" s="119"/>
      <c r="J57" s="119"/>
      <c r="K57" s="119"/>
      <c r="L57" s="40"/>
      <c r="M57" s="44">
        <v>45071</v>
      </c>
    </row>
    <row r="58" spans="1:13" ht="32.25" thickBot="1" x14ac:dyDescent="0.3">
      <c r="A58" s="41" t="s">
        <v>30</v>
      </c>
      <c r="B58" s="41" t="s">
        <v>30</v>
      </c>
      <c r="C58" s="7" t="s">
        <v>104</v>
      </c>
      <c r="D58" s="29"/>
      <c r="E58" s="30">
        <v>4</v>
      </c>
      <c r="F58" s="42">
        <f>SUM(F28+F29+F31+F32+F33+F36+F38+F40+F42+F43+F44+F47+F48+F51+F52+F54+F56)</f>
        <v>1546110</v>
      </c>
      <c r="G58" s="6"/>
      <c r="H58" s="6"/>
      <c r="I58" s="6"/>
      <c r="J58" s="6"/>
      <c r="K58" s="6"/>
      <c r="L58" s="6"/>
      <c r="M58" s="7"/>
    </row>
  </sheetData>
  <mergeCells count="11">
    <mergeCell ref="A56:A57"/>
    <mergeCell ref="H56:H57"/>
    <mergeCell ref="J56:J57"/>
    <mergeCell ref="K56:K57"/>
    <mergeCell ref="B56:B57"/>
    <mergeCell ref="C56:C57"/>
    <mergeCell ref="D56:D57"/>
    <mergeCell ref="E56:E57"/>
    <mergeCell ref="F56:F57"/>
    <mergeCell ref="G56:G57"/>
    <mergeCell ref="I56:I5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F1A6E-9EB5-4BEF-9CF0-F4699065184A}">
  <dimension ref="A1:S146"/>
  <sheetViews>
    <sheetView tabSelected="1" workbookViewId="0">
      <selection activeCell="C1" sqref="B1:O148"/>
    </sheetView>
  </sheetViews>
  <sheetFormatPr defaultRowHeight="15" x14ac:dyDescent="0.25"/>
  <cols>
    <col min="1" max="1" width="5" style="2" customWidth="1"/>
    <col min="2" max="2" width="7.28515625" style="2" customWidth="1"/>
    <col min="3" max="3" width="17.42578125" customWidth="1"/>
    <col min="4" max="4" width="7.28515625" customWidth="1"/>
    <col min="5" max="5" width="6.5703125" customWidth="1"/>
    <col min="6" max="6" width="10.85546875" customWidth="1"/>
    <col min="7" max="7" width="9.140625" customWidth="1"/>
    <col min="8" max="8" width="9.7109375" customWidth="1"/>
    <col min="10" max="10" width="7.140625" customWidth="1"/>
    <col min="11" max="11" width="5.5703125" customWidth="1"/>
    <col min="12" max="12" width="9.140625" customWidth="1"/>
    <col min="13" max="13" width="6.5703125" customWidth="1"/>
    <col min="14" max="14" width="7.85546875" customWidth="1"/>
    <col min="15" max="15" width="9.7109375" customWidth="1"/>
  </cols>
  <sheetData>
    <row r="1" spans="3:14" ht="39" customHeight="1" x14ac:dyDescent="0.25"/>
    <row r="2" spans="3:14" ht="15" customHeight="1" x14ac:dyDescent="0.25">
      <c r="C2" s="78" t="s">
        <v>237</v>
      </c>
    </row>
    <row r="3" spans="3:14" ht="12.75" customHeight="1" x14ac:dyDescent="0.25">
      <c r="C3" s="78" t="s">
        <v>238</v>
      </c>
    </row>
    <row r="4" spans="3:14" ht="15" customHeight="1" x14ac:dyDescent="0.25">
      <c r="C4" s="79" t="s">
        <v>239</v>
      </c>
    </row>
    <row r="5" spans="3:14" ht="15" customHeight="1" x14ac:dyDescent="0.25">
      <c r="C5" s="81" t="s">
        <v>240</v>
      </c>
    </row>
    <row r="6" spans="3:14" ht="15" customHeight="1" x14ac:dyDescent="0.25">
      <c r="C6" s="81"/>
    </row>
    <row r="7" spans="3:14" ht="46.5" customHeight="1" x14ac:dyDescent="0.25">
      <c r="C7" s="135" t="s">
        <v>261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3:14" ht="46.5" customHeight="1" x14ac:dyDescent="0.25">
      <c r="C8" s="83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3:14" ht="15" customHeight="1" x14ac:dyDescent="0.25">
      <c r="C9" s="81"/>
    </row>
    <row r="10" spans="3:14" ht="15" customHeight="1" x14ac:dyDescent="0.25">
      <c r="C10" s="136" t="s">
        <v>245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</row>
    <row r="11" spans="3:14" ht="15" customHeight="1" x14ac:dyDescent="0.25"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3:14" ht="15" customHeight="1" x14ac:dyDescent="0.25"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3:14" ht="15" customHeight="1" x14ac:dyDescent="0.25">
      <c r="C13" s="81"/>
    </row>
    <row r="14" spans="3:14" ht="15" customHeight="1" x14ac:dyDescent="0.25">
      <c r="C14" s="81"/>
    </row>
    <row r="15" spans="3:14" ht="15" customHeight="1" x14ac:dyDescent="0.25">
      <c r="C15" s="81"/>
      <c r="G15" t="s">
        <v>241</v>
      </c>
    </row>
    <row r="16" spans="3:14" ht="15" customHeight="1" x14ac:dyDescent="0.25">
      <c r="C16" s="81"/>
    </row>
    <row r="17" spans="1:19" ht="15" customHeight="1" x14ac:dyDescent="0.25">
      <c r="B17" s="80" t="s">
        <v>246</v>
      </c>
    </row>
    <row r="18" spans="1:19" ht="15" customHeight="1" x14ac:dyDescent="0.25">
      <c r="B18" s="80" t="s">
        <v>274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ht="15" customHeight="1" x14ac:dyDescent="0.25">
      <c r="B19" s="82" t="s">
        <v>244</v>
      </c>
    </row>
    <row r="20" spans="1:19" ht="15" customHeight="1" x14ac:dyDescent="0.25">
      <c r="B20" s="80" t="s">
        <v>247</v>
      </c>
    </row>
    <row r="21" spans="1:19" ht="15" customHeight="1" x14ac:dyDescent="0.25">
      <c r="B21" s="80" t="s">
        <v>242</v>
      </c>
    </row>
    <row r="22" spans="1:19" ht="15" customHeight="1" x14ac:dyDescent="0.25">
      <c r="B22" s="80" t="s">
        <v>243</v>
      </c>
    </row>
    <row r="23" spans="1:19" ht="15" customHeight="1" x14ac:dyDescent="0.25">
      <c r="B23" s="82" t="s">
        <v>244</v>
      </c>
    </row>
    <row r="24" spans="1:19" ht="15" customHeight="1" x14ac:dyDescent="0.25">
      <c r="B24" s="82"/>
    </row>
    <row r="25" spans="1:19" ht="15" customHeight="1" x14ac:dyDescent="0.25">
      <c r="B25" s="82"/>
    </row>
    <row r="26" spans="1:19" ht="15" customHeight="1" x14ac:dyDescent="0.25">
      <c r="B26" s="80"/>
    </row>
    <row r="27" spans="1:19" ht="15" customHeight="1" x14ac:dyDescent="0.25">
      <c r="C27" s="81"/>
    </row>
    <row r="28" spans="1:19" ht="15" customHeight="1" x14ac:dyDescent="0.25">
      <c r="C28" s="81" t="s">
        <v>30</v>
      </c>
    </row>
    <row r="29" spans="1:19" ht="15" customHeight="1" thickBot="1" x14ac:dyDescent="0.3">
      <c r="B29" s="132" t="s">
        <v>248</v>
      </c>
      <c r="C29" s="132"/>
      <c r="D29" s="132"/>
      <c r="E29" s="132"/>
      <c r="F29" s="132"/>
      <c r="G29" s="132"/>
      <c r="H29" s="132"/>
    </row>
    <row r="30" spans="1:19" ht="15.75" thickBot="1" x14ac:dyDescent="0.3">
      <c r="A30" s="3" t="s">
        <v>0</v>
      </c>
      <c r="B30" s="3" t="s">
        <v>249</v>
      </c>
      <c r="C30" s="4">
        <v>3</v>
      </c>
      <c r="D30" s="4">
        <v>4</v>
      </c>
      <c r="E30" s="4">
        <v>5</v>
      </c>
      <c r="F30" s="4" t="s">
        <v>2</v>
      </c>
      <c r="G30" s="4">
        <v>7</v>
      </c>
      <c r="H30" s="4">
        <v>8</v>
      </c>
      <c r="I30" s="4">
        <v>9</v>
      </c>
      <c r="J30" s="4">
        <v>10</v>
      </c>
      <c r="K30" s="4">
        <v>11</v>
      </c>
      <c r="L30" s="4">
        <v>12</v>
      </c>
      <c r="M30" s="4">
        <v>13</v>
      </c>
      <c r="N30" s="4">
        <v>14</v>
      </c>
      <c r="O30" s="4">
        <v>15</v>
      </c>
    </row>
    <row r="31" spans="1:19" ht="126.75" thickBot="1" x14ac:dyDescent="0.3">
      <c r="A31" s="5" t="s">
        <v>107</v>
      </c>
      <c r="B31" s="5" t="s">
        <v>8</v>
      </c>
      <c r="C31" s="6" t="s">
        <v>9</v>
      </c>
      <c r="D31" s="7" t="s">
        <v>10</v>
      </c>
      <c r="E31" s="7" t="s">
        <v>11</v>
      </c>
      <c r="F31" s="7" t="s">
        <v>125</v>
      </c>
      <c r="G31" s="7" t="s">
        <v>126</v>
      </c>
      <c r="H31" s="7" t="s">
        <v>124</v>
      </c>
      <c r="I31" s="7" t="s">
        <v>13</v>
      </c>
      <c r="J31" s="7" t="s">
        <v>14</v>
      </c>
      <c r="K31" s="7" t="s">
        <v>105</v>
      </c>
      <c r="L31" s="7" t="s">
        <v>15</v>
      </c>
      <c r="M31" s="7" t="s">
        <v>16</v>
      </c>
      <c r="N31" s="7" t="s">
        <v>17</v>
      </c>
      <c r="O31" s="7" t="s">
        <v>106</v>
      </c>
    </row>
    <row r="32" spans="1:19" ht="34.5" thickBot="1" x14ac:dyDescent="0.3">
      <c r="A32" s="46" t="s">
        <v>0</v>
      </c>
      <c r="B32" s="46" t="s">
        <v>131</v>
      </c>
      <c r="C32" s="47" t="s">
        <v>18</v>
      </c>
      <c r="D32" s="48" t="s">
        <v>19</v>
      </c>
      <c r="E32" s="49">
        <v>32211</v>
      </c>
      <c r="F32" s="50">
        <v>2700</v>
      </c>
      <c r="G32" s="50">
        <f>SUM(F32*20%)</f>
        <v>540</v>
      </c>
      <c r="H32" s="50">
        <f>SUM(F32-G32)</f>
        <v>2160</v>
      </c>
      <c r="I32" s="47" t="s">
        <v>20</v>
      </c>
      <c r="J32" s="51"/>
      <c r="K32" s="51"/>
      <c r="L32" s="73" t="s">
        <v>127</v>
      </c>
      <c r="M32" s="47" t="s">
        <v>128</v>
      </c>
      <c r="N32" s="52" t="s">
        <v>130</v>
      </c>
      <c r="O32" s="47" t="s">
        <v>136</v>
      </c>
    </row>
    <row r="33" spans="1:15" ht="34.5" thickBot="1" x14ac:dyDescent="0.3">
      <c r="A33" s="8" t="s">
        <v>1</v>
      </c>
      <c r="B33" s="8" t="s">
        <v>132</v>
      </c>
      <c r="C33" s="9" t="s">
        <v>21</v>
      </c>
      <c r="D33" s="10" t="s">
        <v>22</v>
      </c>
      <c r="E33" s="11">
        <v>32231</v>
      </c>
      <c r="F33" s="12">
        <v>8800</v>
      </c>
      <c r="G33" s="12">
        <f t="shared" ref="G33:G127" si="0">SUM(F33*20%)</f>
        <v>1760</v>
      </c>
      <c r="H33" s="12">
        <f t="shared" ref="H33:H127" si="1">SUM(F33-G33)</f>
        <v>7040</v>
      </c>
      <c r="I33" s="9" t="s">
        <v>20</v>
      </c>
      <c r="J33" s="9" t="s">
        <v>53</v>
      </c>
      <c r="K33" s="9" t="s">
        <v>129</v>
      </c>
      <c r="L33" s="74" t="s">
        <v>127</v>
      </c>
      <c r="M33" s="9" t="s">
        <v>128</v>
      </c>
      <c r="N33" s="13"/>
      <c r="O33" s="9"/>
    </row>
    <row r="34" spans="1:15" ht="45.75" thickBot="1" x14ac:dyDescent="0.3">
      <c r="A34" s="8" t="s">
        <v>108</v>
      </c>
      <c r="B34" s="8" t="s">
        <v>133</v>
      </c>
      <c r="C34" s="13" t="s">
        <v>24</v>
      </c>
      <c r="D34" s="10" t="s">
        <v>25</v>
      </c>
      <c r="E34" s="11">
        <v>32233</v>
      </c>
      <c r="F34" s="12">
        <v>17870</v>
      </c>
      <c r="G34" s="12">
        <f t="shared" si="0"/>
        <v>3574</v>
      </c>
      <c r="H34" s="12">
        <f t="shared" si="1"/>
        <v>14296</v>
      </c>
      <c r="I34" s="9" t="s">
        <v>20</v>
      </c>
      <c r="J34" s="14" t="s">
        <v>53</v>
      </c>
      <c r="K34" s="14"/>
      <c r="L34" s="74" t="s">
        <v>127</v>
      </c>
      <c r="M34" s="9" t="s">
        <v>128</v>
      </c>
      <c r="N34" s="13"/>
      <c r="O34" s="9"/>
    </row>
    <row r="35" spans="1:15" ht="34.5" thickBot="1" x14ac:dyDescent="0.3">
      <c r="A35" s="46" t="s">
        <v>110</v>
      </c>
      <c r="B35" s="54" t="s">
        <v>134</v>
      </c>
      <c r="C35" s="55" t="s">
        <v>26</v>
      </c>
      <c r="D35" s="56">
        <v>35</v>
      </c>
      <c r="E35" s="56">
        <v>32234</v>
      </c>
      <c r="F35" s="57">
        <v>2800</v>
      </c>
      <c r="G35" s="50">
        <f t="shared" si="0"/>
        <v>560</v>
      </c>
      <c r="H35" s="50">
        <f t="shared" si="1"/>
        <v>2240</v>
      </c>
      <c r="I35" s="58" t="s">
        <v>20</v>
      </c>
      <c r="J35" s="55"/>
      <c r="K35" s="55"/>
      <c r="L35" s="73" t="s">
        <v>127</v>
      </c>
      <c r="M35" s="58"/>
      <c r="N35" s="59" t="s">
        <v>130</v>
      </c>
      <c r="O35" s="47" t="s">
        <v>136</v>
      </c>
    </row>
    <row r="36" spans="1:15" ht="45.75" thickBot="1" x14ac:dyDescent="0.3">
      <c r="A36" s="8" t="s">
        <v>2</v>
      </c>
      <c r="B36" s="8" t="s">
        <v>135</v>
      </c>
      <c r="C36" s="9" t="s">
        <v>28</v>
      </c>
      <c r="D36" s="10">
        <v>99.120999999999995</v>
      </c>
      <c r="E36" s="11">
        <v>32241</v>
      </c>
      <c r="F36" s="12">
        <v>17300</v>
      </c>
      <c r="G36" s="12">
        <f t="shared" si="0"/>
        <v>3460</v>
      </c>
      <c r="H36" s="12">
        <f t="shared" si="1"/>
        <v>13840</v>
      </c>
      <c r="I36" s="9" t="s">
        <v>20</v>
      </c>
      <c r="J36" s="9"/>
      <c r="K36" s="9"/>
      <c r="L36" s="74" t="s">
        <v>260</v>
      </c>
      <c r="M36" s="9" t="s">
        <v>263</v>
      </c>
      <c r="N36" s="19"/>
      <c r="O36" s="33" t="s">
        <v>137</v>
      </c>
    </row>
    <row r="37" spans="1:15" ht="45.75" thickBot="1" x14ac:dyDescent="0.3">
      <c r="A37" s="34" t="s">
        <v>3</v>
      </c>
      <c r="B37" s="34" t="s">
        <v>135</v>
      </c>
      <c r="C37" s="24" t="s">
        <v>28</v>
      </c>
      <c r="D37" s="25" t="s">
        <v>29</v>
      </c>
      <c r="E37" s="26">
        <v>32241</v>
      </c>
      <c r="F37" s="27">
        <v>14300</v>
      </c>
      <c r="G37" s="27">
        <f t="shared" si="0"/>
        <v>2860</v>
      </c>
      <c r="H37" s="27">
        <f t="shared" si="1"/>
        <v>11440</v>
      </c>
      <c r="I37" s="24" t="s">
        <v>20</v>
      </c>
      <c r="J37" s="24"/>
      <c r="K37" s="24"/>
      <c r="L37" s="76" t="s">
        <v>127</v>
      </c>
      <c r="M37" s="24" t="s">
        <v>128</v>
      </c>
      <c r="N37" s="28"/>
      <c r="O37" s="24" t="s">
        <v>136</v>
      </c>
    </row>
    <row r="38" spans="1:15" s="1" customFormat="1" ht="34.5" thickBot="1" x14ac:dyDescent="0.3">
      <c r="A38" s="46" t="s">
        <v>5</v>
      </c>
      <c r="B38" s="46" t="s">
        <v>265</v>
      </c>
      <c r="C38" s="58" t="s">
        <v>32</v>
      </c>
      <c r="D38" s="60">
        <v>42</v>
      </c>
      <c r="E38" s="56">
        <v>32311</v>
      </c>
      <c r="F38" s="57">
        <v>3000</v>
      </c>
      <c r="G38" s="50">
        <f t="shared" si="0"/>
        <v>600</v>
      </c>
      <c r="H38" s="50">
        <f t="shared" si="1"/>
        <v>2400</v>
      </c>
      <c r="I38" s="58" t="s">
        <v>20</v>
      </c>
      <c r="J38" s="55"/>
      <c r="K38" s="55"/>
      <c r="L38" s="73" t="s">
        <v>127</v>
      </c>
      <c r="M38" s="58"/>
      <c r="N38" s="59" t="s">
        <v>130</v>
      </c>
      <c r="O38" s="47" t="s">
        <v>136</v>
      </c>
    </row>
    <row r="39" spans="1:15" ht="45.75" thickBot="1" x14ac:dyDescent="0.3">
      <c r="A39" s="8" t="s">
        <v>6</v>
      </c>
      <c r="B39" s="37" t="s">
        <v>266</v>
      </c>
      <c r="C39" s="9" t="s">
        <v>33</v>
      </c>
      <c r="D39" s="10" t="s">
        <v>34</v>
      </c>
      <c r="E39" s="11">
        <v>32321</v>
      </c>
      <c r="F39" s="12">
        <v>38200</v>
      </c>
      <c r="G39" s="12">
        <f t="shared" si="0"/>
        <v>7640</v>
      </c>
      <c r="H39" s="12">
        <f t="shared" si="1"/>
        <v>30560</v>
      </c>
      <c r="I39" s="9" t="s">
        <v>20</v>
      </c>
      <c r="J39" s="9"/>
      <c r="K39" s="9"/>
      <c r="L39" s="74" t="s">
        <v>260</v>
      </c>
      <c r="M39" s="9" t="s">
        <v>263</v>
      </c>
      <c r="N39" s="33"/>
      <c r="O39" s="33" t="s">
        <v>137</v>
      </c>
    </row>
    <row r="40" spans="1:15" ht="15.75" thickBot="1" x14ac:dyDescent="0.3">
      <c r="A40" s="3" t="s">
        <v>0</v>
      </c>
      <c r="B40" s="3" t="s">
        <v>249</v>
      </c>
      <c r="C40" s="4">
        <v>3</v>
      </c>
      <c r="D40" s="4">
        <v>4</v>
      </c>
      <c r="E40" s="4">
        <v>5</v>
      </c>
      <c r="F40" s="4" t="s">
        <v>2</v>
      </c>
      <c r="G40" s="4">
        <v>7</v>
      </c>
      <c r="H40" s="4">
        <v>8</v>
      </c>
      <c r="I40" s="4">
        <v>9</v>
      </c>
      <c r="J40" s="4">
        <v>10</v>
      </c>
      <c r="K40" s="4">
        <v>11</v>
      </c>
      <c r="L40" s="4">
        <v>12</v>
      </c>
      <c r="M40" s="4">
        <v>13</v>
      </c>
      <c r="N40" s="4">
        <v>14</v>
      </c>
      <c r="O40" s="4">
        <v>15</v>
      </c>
    </row>
    <row r="41" spans="1:15" ht="126.75" thickBot="1" x14ac:dyDescent="0.3">
      <c r="A41" s="5" t="s">
        <v>107</v>
      </c>
      <c r="B41" s="5" t="s">
        <v>8</v>
      </c>
      <c r="C41" s="6" t="s">
        <v>9</v>
      </c>
      <c r="D41" s="7" t="s">
        <v>10</v>
      </c>
      <c r="E41" s="7" t="s">
        <v>11</v>
      </c>
      <c r="F41" s="7" t="s">
        <v>125</v>
      </c>
      <c r="G41" s="7" t="s">
        <v>126</v>
      </c>
      <c r="H41" s="7" t="s">
        <v>124</v>
      </c>
      <c r="I41" s="7" t="s">
        <v>13</v>
      </c>
      <c r="J41" s="7" t="s">
        <v>14</v>
      </c>
      <c r="K41" s="7" t="s">
        <v>105</v>
      </c>
      <c r="L41" s="7" t="s">
        <v>15</v>
      </c>
      <c r="M41" s="7" t="s">
        <v>16</v>
      </c>
      <c r="N41" s="7" t="s">
        <v>17</v>
      </c>
      <c r="O41" s="7" t="s">
        <v>106</v>
      </c>
    </row>
    <row r="42" spans="1:15" ht="45.75" thickBot="1" x14ac:dyDescent="0.3">
      <c r="A42" s="34" t="s">
        <v>7</v>
      </c>
      <c r="B42" s="34" t="s">
        <v>266</v>
      </c>
      <c r="C42" s="24" t="s">
        <v>33</v>
      </c>
      <c r="D42" s="25" t="s">
        <v>34</v>
      </c>
      <c r="E42" s="26">
        <v>32321</v>
      </c>
      <c r="F42" s="27">
        <v>20200</v>
      </c>
      <c r="G42" s="27">
        <f t="shared" si="0"/>
        <v>4040</v>
      </c>
      <c r="H42" s="27">
        <f t="shared" si="1"/>
        <v>16160</v>
      </c>
      <c r="I42" s="24" t="s">
        <v>20</v>
      </c>
      <c r="J42" s="24" t="s">
        <v>30</v>
      </c>
      <c r="K42" s="24" t="s">
        <v>30</v>
      </c>
      <c r="L42" s="76" t="s">
        <v>127</v>
      </c>
      <c r="M42" s="24" t="s">
        <v>128</v>
      </c>
      <c r="N42" s="24"/>
      <c r="O42" s="24" t="s">
        <v>136</v>
      </c>
    </row>
    <row r="43" spans="1:15" ht="34.5" thickBot="1" x14ac:dyDescent="0.3">
      <c r="A43" s="8" t="s">
        <v>111</v>
      </c>
      <c r="B43" s="8" t="s">
        <v>267</v>
      </c>
      <c r="C43" s="9" t="s">
        <v>140</v>
      </c>
      <c r="D43" s="10" t="s">
        <v>147</v>
      </c>
      <c r="E43" s="11">
        <v>32329</v>
      </c>
      <c r="F43" s="12">
        <v>8000</v>
      </c>
      <c r="G43" s="12">
        <f t="shared" si="0"/>
        <v>1600</v>
      </c>
      <c r="H43" s="12">
        <f t="shared" si="1"/>
        <v>6400</v>
      </c>
      <c r="I43" s="9" t="s">
        <v>20</v>
      </c>
      <c r="J43" s="9" t="s">
        <v>53</v>
      </c>
      <c r="K43" s="9" t="s">
        <v>129</v>
      </c>
      <c r="L43" s="74" t="s">
        <v>260</v>
      </c>
      <c r="M43" s="9" t="s">
        <v>263</v>
      </c>
      <c r="N43" s="33" t="s">
        <v>138</v>
      </c>
      <c r="O43" s="33" t="s">
        <v>137</v>
      </c>
    </row>
    <row r="44" spans="1:15" ht="45.75" thickBot="1" x14ac:dyDescent="0.3">
      <c r="A44" s="8" t="s">
        <v>112</v>
      </c>
      <c r="B44" s="8" t="s">
        <v>150</v>
      </c>
      <c r="C44" s="9" t="s">
        <v>141</v>
      </c>
      <c r="D44" s="10" t="s">
        <v>148</v>
      </c>
      <c r="E44" s="11">
        <v>32329</v>
      </c>
      <c r="F44" s="12">
        <v>22000</v>
      </c>
      <c r="G44" s="12">
        <f t="shared" si="0"/>
        <v>4400</v>
      </c>
      <c r="H44" s="12">
        <f t="shared" si="1"/>
        <v>17600</v>
      </c>
      <c r="I44" s="9" t="s">
        <v>20</v>
      </c>
      <c r="J44" s="9" t="s">
        <v>53</v>
      </c>
      <c r="K44" s="9" t="s">
        <v>129</v>
      </c>
      <c r="L44" s="74" t="s">
        <v>260</v>
      </c>
      <c r="M44" s="9" t="s">
        <v>263</v>
      </c>
      <c r="N44" s="33" t="s">
        <v>138</v>
      </c>
      <c r="O44" s="33" t="s">
        <v>137</v>
      </c>
    </row>
    <row r="45" spans="1:15" ht="34.5" thickBot="1" x14ac:dyDescent="0.3">
      <c r="A45" s="8" t="s">
        <v>179</v>
      </c>
      <c r="B45" s="8" t="s">
        <v>151</v>
      </c>
      <c r="C45" s="9" t="s">
        <v>142</v>
      </c>
      <c r="D45" s="10">
        <v>123</v>
      </c>
      <c r="E45" s="11">
        <v>32329</v>
      </c>
      <c r="F45" s="12">
        <v>20000</v>
      </c>
      <c r="G45" s="12">
        <f t="shared" si="0"/>
        <v>4000</v>
      </c>
      <c r="H45" s="12">
        <f t="shared" si="1"/>
        <v>16000</v>
      </c>
      <c r="I45" s="9" t="s">
        <v>20</v>
      </c>
      <c r="J45" s="9" t="s">
        <v>146</v>
      </c>
      <c r="K45" s="9" t="s">
        <v>129</v>
      </c>
      <c r="L45" s="74" t="s">
        <v>260</v>
      </c>
      <c r="M45" s="9" t="s">
        <v>263</v>
      </c>
      <c r="N45" s="33" t="s">
        <v>138</v>
      </c>
      <c r="O45" s="33" t="s">
        <v>137</v>
      </c>
    </row>
    <row r="46" spans="1:15" ht="45.75" thickBot="1" x14ac:dyDescent="0.3">
      <c r="A46" s="8" t="s">
        <v>180</v>
      </c>
      <c r="B46" s="8" t="s">
        <v>152</v>
      </c>
      <c r="C46" s="9" t="s">
        <v>143</v>
      </c>
      <c r="D46" s="10">
        <v>124</v>
      </c>
      <c r="E46" s="11">
        <v>32329</v>
      </c>
      <c r="F46" s="12">
        <v>6000</v>
      </c>
      <c r="G46" s="12">
        <f t="shared" si="0"/>
        <v>1200</v>
      </c>
      <c r="H46" s="12">
        <f t="shared" si="1"/>
        <v>4800</v>
      </c>
      <c r="I46" s="9" t="s">
        <v>20</v>
      </c>
      <c r="J46" s="9" t="s">
        <v>146</v>
      </c>
      <c r="K46" s="9" t="s">
        <v>129</v>
      </c>
      <c r="L46" s="74" t="s">
        <v>260</v>
      </c>
      <c r="M46" s="9" t="s">
        <v>263</v>
      </c>
      <c r="N46" s="33" t="s">
        <v>138</v>
      </c>
      <c r="O46" s="33" t="s">
        <v>137</v>
      </c>
    </row>
    <row r="47" spans="1:15" ht="34.5" thickBot="1" x14ac:dyDescent="0.3">
      <c r="A47" s="8" t="s">
        <v>181</v>
      </c>
      <c r="B47" s="8" t="s">
        <v>154</v>
      </c>
      <c r="C47" s="9" t="s">
        <v>144</v>
      </c>
      <c r="D47" s="10">
        <v>323</v>
      </c>
      <c r="E47" s="11">
        <v>32329</v>
      </c>
      <c r="F47" s="12">
        <v>11000</v>
      </c>
      <c r="G47" s="12">
        <f t="shared" si="0"/>
        <v>2200</v>
      </c>
      <c r="H47" s="12">
        <f t="shared" si="1"/>
        <v>8800</v>
      </c>
      <c r="I47" s="9" t="s">
        <v>20</v>
      </c>
      <c r="J47" s="9" t="s">
        <v>146</v>
      </c>
      <c r="K47" s="9" t="s">
        <v>129</v>
      </c>
      <c r="L47" s="74" t="s">
        <v>260</v>
      </c>
      <c r="M47" s="9" t="s">
        <v>263</v>
      </c>
      <c r="N47" s="33" t="s">
        <v>138</v>
      </c>
      <c r="O47" s="33" t="s">
        <v>137</v>
      </c>
    </row>
    <row r="48" spans="1:15" ht="34.5" thickBot="1" x14ac:dyDescent="0.3">
      <c r="A48" s="92" t="s">
        <v>182</v>
      </c>
      <c r="B48" s="8" t="s">
        <v>156</v>
      </c>
      <c r="C48" s="93" t="s">
        <v>145</v>
      </c>
      <c r="D48" s="94">
        <v>350</v>
      </c>
      <c r="E48" s="95">
        <v>32329</v>
      </c>
      <c r="F48" s="96">
        <v>20000</v>
      </c>
      <c r="G48" s="96">
        <f t="shared" si="0"/>
        <v>4000</v>
      </c>
      <c r="H48" s="96">
        <f t="shared" si="1"/>
        <v>16000</v>
      </c>
      <c r="I48" s="93" t="s">
        <v>20</v>
      </c>
      <c r="J48" s="93" t="s">
        <v>146</v>
      </c>
      <c r="K48" s="93" t="s">
        <v>129</v>
      </c>
      <c r="L48" s="74" t="s">
        <v>260</v>
      </c>
      <c r="M48" s="9" t="s">
        <v>263</v>
      </c>
      <c r="N48" s="33" t="s">
        <v>138</v>
      </c>
      <c r="O48" s="97" t="s">
        <v>137</v>
      </c>
    </row>
    <row r="49" spans="1:15" x14ac:dyDescent="0.25">
      <c r="A49" s="85"/>
      <c r="B49" s="85"/>
      <c r="C49" s="86"/>
      <c r="D49" s="87"/>
      <c r="E49" s="88"/>
      <c r="F49" s="89"/>
      <c r="G49" s="89"/>
      <c r="H49" s="89"/>
      <c r="I49" s="86"/>
      <c r="J49" s="86"/>
      <c r="K49" s="86"/>
      <c r="L49" s="90"/>
      <c r="M49" s="86"/>
      <c r="N49" s="86"/>
      <c r="O49" s="91"/>
    </row>
    <row r="50" spans="1:15" x14ac:dyDescent="0.25">
      <c r="A50" s="85"/>
      <c r="B50" s="85"/>
      <c r="C50" s="86"/>
      <c r="D50" s="87"/>
      <c r="E50" s="88"/>
      <c r="F50" s="89"/>
      <c r="G50" s="89"/>
      <c r="H50" s="89"/>
      <c r="I50" s="86"/>
      <c r="J50" s="86"/>
      <c r="K50" s="86"/>
      <c r="L50" s="90"/>
      <c r="M50" s="86"/>
      <c r="N50" s="86"/>
      <c r="O50" s="91"/>
    </row>
    <row r="51" spans="1:15" x14ac:dyDescent="0.25">
      <c r="A51" s="85"/>
      <c r="B51" s="85"/>
      <c r="C51" s="86"/>
      <c r="D51" s="87"/>
      <c r="E51" s="88"/>
      <c r="F51" s="89"/>
      <c r="G51" s="89"/>
      <c r="H51" s="89"/>
      <c r="I51" s="86"/>
      <c r="J51" s="86"/>
      <c r="K51" s="86"/>
      <c r="L51" s="90"/>
      <c r="M51" s="86"/>
      <c r="N51" s="86"/>
      <c r="O51" s="91"/>
    </row>
    <row r="52" spans="1:15" x14ac:dyDescent="0.25">
      <c r="A52" s="85"/>
      <c r="B52" s="85"/>
      <c r="C52" s="86"/>
      <c r="D52" s="87"/>
      <c r="E52" s="88"/>
      <c r="F52" s="89"/>
      <c r="G52" s="89"/>
      <c r="H52" s="89"/>
      <c r="I52" s="86"/>
      <c r="J52" s="86"/>
      <c r="K52" s="86"/>
      <c r="L52" s="90"/>
      <c r="M52" s="86"/>
      <c r="N52" s="86"/>
      <c r="O52" s="91"/>
    </row>
    <row r="53" spans="1:15" x14ac:dyDescent="0.25">
      <c r="A53" s="85"/>
      <c r="B53" s="85"/>
      <c r="C53" s="86"/>
      <c r="D53" s="87"/>
      <c r="E53" s="88"/>
      <c r="F53" s="89"/>
      <c r="G53" s="89"/>
      <c r="H53" s="89"/>
      <c r="I53" s="86"/>
      <c r="J53" s="86"/>
      <c r="K53" s="86"/>
      <c r="L53" s="90"/>
      <c r="M53" s="86"/>
      <c r="N53" s="86"/>
      <c r="O53" s="91"/>
    </row>
    <row r="54" spans="1:15" ht="15.75" thickBot="1" x14ac:dyDescent="0.3">
      <c r="A54" s="98" t="s">
        <v>0</v>
      </c>
      <c r="B54" s="98" t="s">
        <v>249</v>
      </c>
      <c r="C54" s="99">
        <v>3</v>
      </c>
      <c r="D54" s="99">
        <v>4</v>
      </c>
      <c r="E54" s="99">
        <v>5</v>
      </c>
      <c r="F54" s="99" t="s">
        <v>2</v>
      </c>
      <c r="G54" s="99">
        <v>7</v>
      </c>
      <c r="H54" s="99">
        <v>8</v>
      </c>
      <c r="I54" s="99">
        <v>9</v>
      </c>
      <c r="J54" s="99">
        <v>10</v>
      </c>
      <c r="K54" s="99">
        <v>11</v>
      </c>
      <c r="L54" s="99">
        <v>12</v>
      </c>
      <c r="M54" s="99">
        <v>13</v>
      </c>
      <c r="N54" s="99">
        <v>14</v>
      </c>
      <c r="O54" s="99">
        <v>15</v>
      </c>
    </row>
    <row r="55" spans="1:15" ht="126.75" thickBot="1" x14ac:dyDescent="0.3">
      <c r="A55" s="5" t="s">
        <v>107</v>
      </c>
      <c r="B55" s="5" t="s">
        <v>8</v>
      </c>
      <c r="C55" s="6" t="s">
        <v>9</v>
      </c>
      <c r="D55" s="7" t="s">
        <v>10</v>
      </c>
      <c r="E55" s="7" t="s">
        <v>11</v>
      </c>
      <c r="F55" s="7" t="s">
        <v>125</v>
      </c>
      <c r="G55" s="7" t="s">
        <v>126</v>
      </c>
      <c r="H55" s="7" t="s">
        <v>124</v>
      </c>
      <c r="I55" s="7" t="s">
        <v>13</v>
      </c>
      <c r="J55" s="7" t="s">
        <v>14</v>
      </c>
      <c r="K55" s="7" t="s">
        <v>105</v>
      </c>
      <c r="L55" s="7" t="s">
        <v>15</v>
      </c>
      <c r="M55" s="7" t="s">
        <v>16</v>
      </c>
      <c r="N55" s="7" t="s">
        <v>17</v>
      </c>
      <c r="O55" s="7" t="s">
        <v>106</v>
      </c>
    </row>
    <row r="56" spans="1:15" ht="112.5" customHeight="1" thickBot="1" x14ac:dyDescent="0.3">
      <c r="A56" s="34" t="s">
        <v>183</v>
      </c>
      <c r="B56" s="34" t="s">
        <v>267</v>
      </c>
      <c r="C56" s="24" t="s">
        <v>35</v>
      </c>
      <c r="D56" s="25" t="s">
        <v>36</v>
      </c>
      <c r="E56" s="26">
        <v>32329</v>
      </c>
      <c r="F56" s="27">
        <v>87700</v>
      </c>
      <c r="G56" s="27">
        <f t="shared" si="0"/>
        <v>17540</v>
      </c>
      <c r="H56" s="27">
        <f t="shared" si="1"/>
        <v>70160</v>
      </c>
      <c r="I56" s="24" t="s">
        <v>20</v>
      </c>
      <c r="J56" s="24" t="s">
        <v>38</v>
      </c>
      <c r="K56" s="24" t="s">
        <v>129</v>
      </c>
      <c r="L56" s="76" t="s">
        <v>127</v>
      </c>
      <c r="M56" s="24" t="s">
        <v>128</v>
      </c>
      <c r="N56" s="24"/>
      <c r="O56" s="24" t="s">
        <v>136</v>
      </c>
    </row>
    <row r="57" spans="1:15" ht="34.5" thickBot="1" x14ac:dyDescent="0.3">
      <c r="A57" s="8" t="s">
        <v>184</v>
      </c>
      <c r="B57" s="8" t="s">
        <v>40</v>
      </c>
      <c r="C57" s="9" t="s">
        <v>41</v>
      </c>
      <c r="D57" s="10">
        <v>48.283999999999999</v>
      </c>
      <c r="E57" s="11">
        <v>32339</v>
      </c>
      <c r="F57" s="12">
        <v>16600</v>
      </c>
      <c r="G57" s="12">
        <f t="shared" si="0"/>
        <v>3320</v>
      </c>
      <c r="H57" s="12">
        <f t="shared" si="1"/>
        <v>13280</v>
      </c>
      <c r="I57" s="9" t="s">
        <v>20</v>
      </c>
      <c r="J57" s="13" t="s">
        <v>139</v>
      </c>
      <c r="K57" s="9" t="s">
        <v>129</v>
      </c>
      <c r="L57" s="74" t="s">
        <v>260</v>
      </c>
      <c r="M57" s="9" t="s">
        <v>263</v>
      </c>
      <c r="N57" s="33" t="s">
        <v>138</v>
      </c>
      <c r="O57" s="33" t="s">
        <v>137</v>
      </c>
    </row>
    <row r="58" spans="1:15" ht="34.5" thickBot="1" x14ac:dyDescent="0.3">
      <c r="A58" s="34" t="s">
        <v>185</v>
      </c>
      <c r="B58" s="34" t="s">
        <v>40</v>
      </c>
      <c r="C58" s="24" t="s">
        <v>41</v>
      </c>
      <c r="D58" s="25">
        <v>48.283999999999999</v>
      </c>
      <c r="E58" s="26">
        <v>32339</v>
      </c>
      <c r="F58" s="27">
        <v>11900</v>
      </c>
      <c r="G58" s="27">
        <f t="shared" si="0"/>
        <v>2380</v>
      </c>
      <c r="H58" s="27">
        <f t="shared" si="1"/>
        <v>9520</v>
      </c>
      <c r="I58" s="24" t="s">
        <v>20</v>
      </c>
      <c r="J58" s="28"/>
      <c r="K58" s="28"/>
      <c r="L58" s="76" t="s">
        <v>127</v>
      </c>
      <c r="M58" s="24" t="s">
        <v>128</v>
      </c>
      <c r="N58" s="45" t="s">
        <v>30</v>
      </c>
      <c r="O58" s="24" t="s">
        <v>136</v>
      </c>
    </row>
    <row r="59" spans="1:15" ht="34.5" thickBot="1" x14ac:dyDescent="0.3">
      <c r="A59" s="8" t="s">
        <v>186</v>
      </c>
      <c r="B59" s="8" t="s">
        <v>42</v>
      </c>
      <c r="C59" s="13" t="s">
        <v>43</v>
      </c>
      <c r="D59" s="11">
        <v>143</v>
      </c>
      <c r="E59" s="11">
        <v>32343</v>
      </c>
      <c r="F59" s="12">
        <v>11400</v>
      </c>
      <c r="G59" s="12">
        <f t="shared" si="0"/>
        <v>2280</v>
      </c>
      <c r="H59" s="12">
        <f t="shared" si="1"/>
        <v>9120</v>
      </c>
      <c r="I59" s="9" t="s">
        <v>20</v>
      </c>
      <c r="J59" s="9" t="s">
        <v>268</v>
      </c>
      <c r="K59" s="9" t="s">
        <v>129</v>
      </c>
      <c r="L59" s="74" t="s">
        <v>260</v>
      </c>
      <c r="M59" s="9" t="s">
        <v>263</v>
      </c>
      <c r="N59" s="33" t="s">
        <v>30</v>
      </c>
      <c r="O59" s="33" t="s">
        <v>137</v>
      </c>
    </row>
    <row r="60" spans="1:15" ht="34.5" thickBot="1" x14ac:dyDescent="0.3">
      <c r="A60" s="34" t="s">
        <v>187</v>
      </c>
      <c r="B60" s="34" t="s">
        <v>42</v>
      </c>
      <c r="C60" s="28" t="s">
        <v>43</v>
      </c>
      <c r="D60" s="26">
        <v>143</v>
      </c>
      <c r="E60" s="26">
        <v>32343</v>
      </c>
      <c r="F60" s="27">
        <v>7200</v>
      </c>
      <c r="G60" s="27">
        <f t="shared" si="0"/>
        <v>1440</v>
      </c>
      <c r="H60" s="27">
        <f t="shared" si="1"/>
        <v>5760</v>
      </c>
      <c r="I60" s="24" t="s">
        <v>20</v>
      </c>
      <c r="J60" s="24" t="s">
        <v>44</v>
      </c>
      <c r="K60" s="24" t="s">
        <v>44</v>
      </c>
      <c r="L60" s="76" t="s">
        <v>127</v>
      </c>
      <c r="M60" s="24" t="s">
        <v>128</v>
      </c>
      <c r="N60" s="45" t="s">
        <v>30</v>
      </c>
      <c r="O60" s="24" t="s">
        <v>136</v>
      </c>
    </row>
    <row r="61" spans="1:15" ht="23.25" thickBot="1" x14ac:dyDescent="0.3">
      <c r="A61" s="46" t="s">
        <v>188</v>
      </c>
      <c r="B61" s="46" t="s">
        <v>45</v>
      </c>
      <c r="C61" s="47" t="s">
        <v>153</v>
      </c>
      <c r="D61" s="49">
        <v>120</v>
      </c>
      <c r="E61" s="49">
        <v>32349</v>
      </c>
      <c r="F61" s="50">
        <v>1400</v>
      </c>
      <c r="G61" s="50">
        <f t="shared" si="0"/>
        <v>280</v>
      </c>
      <c r="H61" s="50">
        <f t="shared" si="1"/>
        <v>1120</v>
      </c>
      <c r="I61" s="47"/>
      <c r="J61" s="47"/>
      <c r="K61" s="47"/>
      <c r="L61" s="73"/>
      <c r="M61" s="47"/>
      <c r="N61" s="61" t="s">
        <v>130</v>
      </c>
      <c r="O61" s="47" t="s">
        <v>136</v>
      </c>
    </row>
    <row r="62" spans="1:15" ht="34.5" thickBot="1" x14ac:dyDescent="0.3">
      <c r="A62" s="46" t="s">
        <v>189</v>
      </c>
      <c r="B62" s="46" t="s">
        <v>45</v>
      </c>
      <c r="C62" s="47" t="s">
        <v>155</v>
      </c>
      <c r="D62" s="49">
        <v>145</v>
      </c>
      <c r="E62" s="49">
        <v>32349</v>
      </c>
      <c r="F62" s="50">
        <v>600</v>
      </c>
      <c r="G62" s="50">
        <f t="shared" si="0"/>
        <v>120</v>
      </c>
      <c r="H62" s="50">
        <f t="shared" si="1"/>
        <v>480</v>
      </c>
      <c r="I62" s="47"/>
      <c r="J62" s="47"/>
      <c r="K62" s="47"/>
      <c r="L62" s="73"/>
      <c r="M62" s="47"/>
      <c r="N62" s="61" t="s">
        <v>130</v>
      </c>
      <c r="O62" s="47" t="s">
        <v>136</v>
      </c>
    </row>
    <row r="63" spans="1:15" ht="32.25" thickBot="1" x14ac:dyDescent="0.3">
      <c r="A63" s="8" t="s">
        <v>190</v>
      </c>
      <c r="B63" s="8" t="s">
        <v>45</v>
      </c>
      <c r="C63" s="9" t="s">
        <v>157</v>
      </c>
      <c r="D63" s="11">
        <v>324</v>
      </c>
      <c r="E63" s="11">
        <v>32349</v>
      </c>
      <c r="F63" s="12">
        <v>6000</v>
      </c>
      <c r="G63" s="12">
        <f t="shared" si="0"/>
        <v>1200</v>
      </c>
      <c r="H63" s="12">
        <f t="shared" si="1"/>
        <v>4800</v>
      </c>
      <c r="I63" s="9"/>
      <c r="J63" s="9" t="s">
        <v>53</v>
      </c>
      <c r="K63" s="9"/>
      <c r="L63" s="74" t="s">
        <v>260</v>
      </c>
      <c r="M63" s="9" t="s">
        <v>263</v>
      </c>
      <c r="N63" s="33" t="s">
        <v>138</v>
      </c>
      <c r="O63" s="33" t="s">
        <v>137</v>
      </c>
    </row>
    <row r="64" spans="1:15" ht="15.75" thickBot="1" x14ac:dyDescent="0.3">
      <c r="A64" s="8"/>
      <c r="B64" s="8"/>
      <c r="C64" s="9"/>
      <c r="D64" s="11"/>
      <c r="E64" s="11"/>
      <c r="F64" s="12"/>
      <c r="G64" s="12"/>
      <c r="H64" s="12"/>
      <c r="I64" s="9"/>
      <c r="J64" s="9"/>
      <c r="K64" s="9"/>
      <c r="L64" s="74"/>
      <c r="M64" s="9"/>
      <c r="N64" s="33"/>
      <c r="O64" s="33"/>
    </row>
    <row r="65" spans="1:15" ht="15.75" thickBot="1" x14ac:dyDescent="0.3">
      <c r="A65" s="98" t="s">
        <v>0</v>
      </c>
      <c r="B65" s="98" t="s">
        <v>249</v>
      </c>
      <c r="C65" s="99">
        <v>3</v>
      </c>
      <c r="D65" s="99">
        <v>4</v>
      </c>
      <c r="E65" s="99">
        <v>5</v>
      </c>
      <c r="F65" s="99" t="s">
        <v>2</v>
      </c>
      <c r="G65" s="99">
        <v>7</v>
      </c>
      <c r="H65" s="99">
        <v>8</v>
      </c>
      <c r="I65" s="99">
        <v>9</v>
      </c>
      <c r="J65" s="99">
        <v>10</v>
      </c>
      <c r="K65" s="99">
        <v>11</v>
      </c>
      <c r="L65" s="99">
        <v>12</v>
      </c>
      <c r="M65" s="99">
        <v>13</v>
      </c>
      <c r="N65" s="99">
        <v>14</v>
      </c>
      <c r="O65" s="99">
        <v>15</v>
      </c>
    </row>
    <row r="66" spans="1:15" ht="126.75" thickBot="1" x14ac:dyDescent="0.3">
      <c r="A66" s="5" t="s">
        <v>107</v>
      </c>
      <c r="B66" s="5" t="s">
        <v>8</v>
      </c>
      <c r="C66" s="6" t="s">
        <v>9</v>
      </c>
      <c r="D66" s="7" t="s">
        <v>10</v>
      </c>
      <c r="E66" s="7" t="s">
        <v>11</v>
      </c>
      <c r="F66" s="7" t="s">
        <v>125</v>
      </c>
      <c r="G66" s="7" t="s">
        <v>126</v>
      </c>
      <c r="H66" s="7" t="s">
        <v>124</v>
      </c>
      <c r="I66" s="7" t="s">
        <v>13</v>
      </c>
      <c r="J66" s="7" t="s">
        <v>14</v>
      </c>
      <c r="K66" s="7" t="s">
        <v>105</v>
      </c>
      <c r="L66" s="7" t="s">
        <v>15</v>
      </c>
      <c r="M66" s="7" t="s">
        <v>16</v>
      </c>
      <c r="N66" s="7" t="s">
        <v>17</v>
      </c>
      <c r="O66" s="7" t="s">
        <v>106</v>
      </c>
    </row>
    <row r="67" spans="1:15" ht="34.5" thickBot="1" x14ac:dyDescent="0.3">
      <c r="A67" s="46" t="s">
        <v>191</v>
      </c>
      <c r="B67" s="46" t="s">
        <v>45</v>
      </c>
      <c r="C67" s="51" t="s">
        <v>46</v>
      </c>
      <c r="D67" s="48">
        <v>179</v>
      </c>
      <c r="E67" s="49">
        <v>32349</v>
      </c>
      <c r="F67" s="50">
        <v>530</v>
      </c>
      <c r="G67" s="50">
        <f t="shared" si="0"/>
        <v>106</v>
      </c>
      <c r="H67" s="50">
        <f t="shared" si="1"/>
        <v>424</v>
      </c>
      <c r="I67" s="47" t="s">
        <v>20</v>
      </c>
      <c r="J67" s="51" t="s">
        <v>53</v>
      </c>
      <c r="K67" s="47" t="s">
        <v>129</v>
      </c>
      <c r="L67" s="73" t="s">
        <v>127</v>
      </c>
      <c r="M67" s="47"/>
      <c r="N67" s="61" t="s">
        <v>130</v>
      </c>
      <c r="O67" s="47" t="s">
        <v>136</v>
      </c>
    </row>
    <row r="68" spans="1:15" ht="34.5" thickBot="1" x14ac:dyDescent="0.3">
      <c r="A68" s="34" t="s">
        <v>192</v>
      </c>
      <c r="B68" s="34" t="s">
        <v>45</v>
      </c>
      <c r="C68" s="28" t="s">
        <v>46</v>
      </c>
      <c r="D68" s="25" t="s">
        <v>47</v>
      </c>
      <c r="E68" s="26">
        <v>32349</v>
      </c>
      <c r="F68" s="27">
        <v>4530</v>
      </c>
      <c r="G68" s="12">
        <f t="shared" si="0"/>
        <v>906</v>
      </c>
      <c r="H68" s="12">
        <f t="shared" si="1"/>
        <v>3624</v>
      </c>
      <c r="I68" s="24" t="s">
        <v>20</v>
      </c>
      <c r="J68" s="28"/>
      <c r="K68" s="28"/>
      <c r="L68" s="74" t="s">
        <v>127</v>
      </c>
      <c r="M68" s="24" t="s">
        <v>128</v>
      </c>
      <c r="N68" s="33" t="s">
        <v>30</v>
      </c>
      <c r="O68" s="24" t="s">
        <v>136</v>
      </c>
    </row>
    <row r="69" spans="1:15" ht="34.5" thickBot="1" x14ac:dyDescent="0.3">
      <c r="A69" s="46" t="s">
        <v>193</v>
      </c>
      <c r="B69" s="46" t="s">
        <v>48</v>
      </c>
      <c r="C69" s="51" t="s">
        <v>49</v>
      </c>
      <c r="D69" s="49">
        <v>346</v>
      </c>
      <c r="E69" s="49">
        <v>32369</v>
      </c>
      <c r="F69" s="50">
        <v>3000</v>
      </c>
      <c r="G69" s="50">
        <f t="shared" si="0"/>
        <v>600</v>
      </c>
      <c r="H69" s="50">
        <f t="shared" si="1"/>
        <v>2400</v>
      </c>
      <c r="I69" s="47" t="s">
        <v>20</v>
      </c>
      <c r="J69" s="51"/>
      <c r="K69" s="47" t="s">
        <v>129</v>
      </c>
      <c r="L69" s="73" t="s">
        <v>127</v>
      </c>
      <c r="M69" s="47"/>
      <c r="N69" s="61" t="s">
        <v>130</v>
      </c>
      <c r="O69" s="47" t="s">
        <v>136</v>
      </c>
    </row>
    <row r="70" spans="1:15" ht="34.5" thickBot="1" x14ac:dyDescent="0.3">
      <c r="A70" s="8" t="s">
        <v>194</v>
      </c>
      <c r="B70" s="8" t="s">
        <v>48</v>
      </c>
      <c r="C70" s="13" t="s">
        <v>51</v>
      </c>
      <c r="D70" s="10" t="s">
        <v>52</v>
      </c>
      <c r="E70" s="11">
        <v>32371</v>
      </c>
      <c r="F70" s="12">
        <v>3400</v>
      </c>
      <c r="G70" s="12">
        <f t="shared" si="0"/>
        <v>680</v>
      </c>
      <c r="H70" s="12">
        <f t="shared" si="1"/>
        <v>2720</v>
      </c>
      <c r="I70" s="9" t="s">
        <v>20</v>
      </c>
      <c r="J70" s="9" t="s">
        <v>53</v>
      </c>
      <c r="K70" s="9"/>
      <c r="L70" s="74" t="s">
        <v>260</v>
      </c>
      <c r="M70" s="9" t="s">
        <v>263</v>
      </c>
      <c r="N70" s="33" t="s">
        <v>138</v>
      </c>
      <c r="O70" s="33" t="s">
        <v>137</v>
      </c>
    </row>
    <row r="71" spans="1:15" ht="34.5" thickBot="1" x14ac:dyDescent="0.3">
      <c r="A71" s="34" t="s">
        <v>195</v>
      </c>
      <c r="B71" s="34" t="s">
        <v>50</v>
      </c>
      <c r="C71" s="28" t="s">
        <v>51</v>
      </c>
      <c r="D71" s="25" t="s">
        <v>52</v>
      </c>
      <c r="E71" s="26">
        <v>32371</v>
      </c>
      <c r="F71" s="27">
        <v>3400</v>
      </c>
      <c r="G71" s="27">
        <f t="shared" si="0"/>
        <v>680</v>
      </c>
      <c r="H71" s="27">
        <f t="shared" si="1"/>
        <v>2720</v>
      </c>
      <c r="I71" s="24" t="s">
        <v>20</v>
      </c>
      <c r="J71" s="28" t="s">
        <v>53</v>
      </c>
      <c r="K71" s="24" t="s">
        <v>129</v>
      </c>
      <c r="L71" s="76" t="s">
        <v>127</v>
      </c>
      <c r="M71" s="24" t="s">
        <v>128</v>
      </c>
      <c r="N71" s="45" t="s">
        <v>30</v>
      </c>
      <c r="O71" s="24" t="s">
        <v>136</v>
      </c>
    </row>
    <row r="72" spans="1:15" ht="23.25" thickBot="1" x14ac:dyDescent="0.3">
      <c r="A72" s="46" t="s">
        <v>196</v>
      </c>
      <c r="B72" s="46" t="s">
        <v>54</v>
      </c>
      <c r="C72" s="47" t="s">
        <v>159</v>
      </c>
      <c r="D72" s="48" t="s">
        <v>158</v>
      </c>
      <c r="E72" s="49">
        <v>32375</v>
      </c>
      <c r="F72" s="50">
        <v>2000</v>
      </c>
      <c r="G72" s="50">
        <f t="shared" si="0"/>
        <v>400</v>
      </c>
      <c r="H72" s="50">
        <f t="shared" si="1"/>
        <v>1600</v>
      </c>
      <c r="I72" s="47"/>
      <c r="J72" s="51"/>
      <c r="K72" s="47" t="s">
        <v>129</v>
      </c>
      <c r="L72" s="73"/>
      <c r="M72" s="47"/>
      <c r="N72" s="61" t="s">
        <v>130</v>
      </c>
      <c r="O72" s="47" t="s">
        <v>136</v>
      </c>
    </row>
    <row r="73" spans="1:15" ht="32.25" thickBot="1" x14ac:dyDescent="0.3">
      <c r="A73" s="8" t="s">
        <v>197</v>
      </c>
      <c r="B73" s="8" t="s">
        <v>50</v>
      </c>
      <c r="C73" s="9" t="s">
        <v>160</v>
      </c>
      <c r="D73" s="10" t="s">
        <v>161</v>
      </c>
      <c r="E73" s="11">
        <v>32375</v>
      </c>
      <c r="F73" s="12">
        <v>25000</v>
      </c>
      <c r="G73" s="12">
        <f t="shared" si="0"/>
        <v>5000</v>
      </c>
      <c r="H73" s="12">
        <f t="shared" si="1"/>
        <v>20000</v>
      </c>
      <c r="I73" s="9"/>
      <c r="J73" s="9" t="s">
        <v>53</v>
      </c>
      <c r="K73" s="9" t="s">
        <v>129</v>
      </c>
      <c r="L73" s="74" t="s">
        <v>260</v>
      </c>
      <c r="M73" s="9" t="s">
        <v>263</v>
      </c>
      <c r="N73" s="33" t="s">
        <v>178</v>
      </c>
      <c r="O73" s="33" t="s">
        <v>137</v>
      </c>
    </row>
    <row r="74" spans="1:15" ht="34.5" thickBot="1" x14ac:dyDescent="0.3">
      <c r="A74" s="34" t="s">
        <v>198</v>
      </c>
      <c r="B74" s="34" t="s">
        <v>54</v>
      </c>
      <c r="C74" s="24" t="s">
        <v>55</v>
      </c>
      <c r="D74" s="25" t="s">
        <v>56</v>
      </c>
      <c r="E74" s="26">
        <v>32375</v>
      </c>
      <c r="F74" s="27">
        <v>27000</v>
      </c>
      <c r="G74" s="27">
        <f t="shared" si="0"/>
        <v>5400</v>
      </c>
      <c r="H74" s="27">
        <f t="shared" si="1"/>
        <v>21600</v>
      </c>
      <c r="I74" s="24" t="s">
        <v>20</v>
      </c>
      <c r="J74" s="28"/>
      <c r="K74" s="24" t="s">
        <v>129</v>
      </c>
      <c r="L74" s="76" t="s">
        <v>127</v>
      </c>
      <c r="M74" s="24" t="s">
        <v>128</v>
      </c>
      <c r="N74" s="45" t="s">
        <v>30</v>
      </c>
      <c r="O74" s="24" t="s">
        <v>136</v>
      </c>
    </row>
    <row r="75" spans="1:15" ht="34.5" thickBot="1" x14ac:dyDescent="0.3">
      <c r="A75" s="46" t="s">
        <v>199</v>
      </c>
      <c r="B75" s="46" t="s">
        <v>57</v>
      </c>
      <c r="C75" s="47" t="s">
        <v>164</v>
      </c>
      <c r="D75" s="48" t="s">
        <v>165</v>
      </c>
      <c r="E75" s="49">
        <v>32379</v>
      </c>
      <c r="F75" s="50">
        <v>300</v>
      </c>
      <c r="G75" s="50">
        <f t="shared" si="0"/>
        <v>60</v>
      </c>
      <c r="H75" s="50">
        <f t="shared" ref="H75:H81" si="2">SUM(F75-G75)</f>
        <v>240</v>
      </c>
      <c r="I75" s="47" t="s">
        <v>20</v>
      </c>
      <c r="J75" s="51"/>
      <c r="K75" s="47" t="s">
        <v>129</v>
      </c>
      <c r="L75" s="73" t="s">
        <v>127</v>
      </c>
      <c r="M75" s="47"/>
      <c r="N75" s="61" t="s">
        <v>130</v>
      </c>
      <c r="O75" s="61" t="s">
        <v>137</v>
      </c>
    </row>
    <row r="76" spans="1:15" ht="34.5" thickBot="1" x14ac:dyDescent="0.3">
      <c r="A76" s="8" t="s">
        <v>200</v>
      </c>
      <c r="B76" s="8" t="s">
        <v>54</v>
      </c>
      <c r="C76" s="9" t="s">
        <v>166</v>
      </c>
      <c r="D76" s="10" t="s">
        <v>167</v>
      </c>
      <c r="E76" s="11">
        <v>32379</v>
      </c>
      <c r="F76" s="12">
        <v>4500</v>
      </c>
      <c r="G76" s="12">
        <f t="shared" si="0"/>
        <v>900</v>
      </c>
      <c r="H76" s="12">
        <f t="shared" si="2"/>
        <v>3600</v>
      </c>
      <c r="I76" s="9" t="s">
        <v>20</v>
      </c>
      <c r="J76" s="9" t="s">
        <v>53</v>
      </c>
      <c r="K76" s="9" t="s">
        <v>129</v>
      </c>
      <c r="L76" s="74" t="s">
        <v>260</v>
      </c>
      <c r="M76" s="9" t="s">
        <v>263</v>
      </c>
      <c r="N76" s="33" t="s">
        <v>138</v>
      </c>
      <c r="O76" s="33" t="s">
        <v>137</v>
      </c>
    </row>
    <row r="77" spans="1:15" ht="15.75" thickBot="1" x14ac:dyDescent="0.3">
      <c r="A77" s="8"/>
      <c r="B77" s="8"/>
      <c r="C77" s="9"/>
      <c r="D77" s="10"/>
      <c r="E77" s="11"/>
      <c r="F77" s="12"/>
      <c r="G77" s="12"/>
      <c r="H77" s="12"/>
      <c r="I77" s="9"/>
      <c r="J77" s="13"/>
      <c r="K77" s="9"/>
      <c r="L77" s="74"/>
      <c r="M77" s="9"/>
      <c r="N77" s="33"/>
      <c r="O77" s="33"/>
    </row>
    <row r="78" spans="1:15" ht="15.75" thickBot="1" x14ac:dyDescent="0.3">
      <c r="A78" s="98" t="s">
        <v>0</v>
      </c>
      <c r="B78" s="98" t="s">
        <v>249</v>
      </c>
      <c r="C78" s="99">
        <v>3</v>
      </c>
      <c r="D78" s="99">
        <v>4</v>
      </c>
      <c r="E78" s="99">
        <v>5</v>
      </c>
      <c r="F78" s="99" t="s">
        <v>2</v>
      </c>
      <c r="G78" s="99">
        <v>7</v>
      </c>
      <c r="H78" s="99">
        <v>8</v>
      </c>
      <c r="I78" s="99">
        <v>9</v>
      </c>
      <c r="J78" s="99">
        <v>10</v>
      </c>
      <c r="K78" s="99">
        <v>11</v>
      </c>
      <c r="L78" s="99">
        <v>12</v>
      </c>
      <c r="M78" s="99">
        <v>13</v>
      </c>
      <c r="N78" s="99">
        <v>14</v>
      </c>
      <c r="O78" s="99">
        <v>15</v>
      </c>
    </row>
    <row r="79" spans="1:15" ht="126.75" thickBot="1" x14ac:dyDescent="0.3">
      <c r="A79" s="5" t="s">
        <v>107</v>
      </c>
      <c r="B79" s="5" t="s">
        <v>8</v>
      </c>
      <c r="C79" s="6" t="s">
        <v>9</v>
      </c>
      <c r="D79" s="7" t="s">
        <v>10</v>
      </c>
      <c r="E79" s="7" t="s">
        <v>11</v>
      </c>
      <c r="F79" s="7" t="s">
        <v>125</v>
      </c>
      <c r="G79" s="7" t="s">
        <v>126</v>
      </c>
      <c r="H79" s="7" t="s">
        <v>124</v>
      </c>
      <c r="I79" s="7" t="s">
        <v>13</v>
      </c>
      <c r="J79" s="7" t="s">
        <v>14</v>
      </c>
      <c r="K79" s="7" t="s">
        <v>105</v>
      </c>
      <c r="L79" s="7" t="s">
        <v>15</v>
      </c>
      <c r="M79" s="7" t="s">
        <v>16</v>
      </c>
      <c r="N79" s="7" t="s">
        <v>17</v>
      </c>
      <c r="O79" s="7" t="s">
        <v>106</v>
      </c>
    </row>
    <row r="80" spans="1:15" ht="34.5" thickBot="1" x14ac:dyDescent="0.3">
      <c r="A80" s="46" t="s">
        <v>201</v>
      </c>
      <c r="B80" s="46" t="s">
        <v>57</v>
      </c>
      <c r="C80" s="47" t="s">
        <v>168</v>
      </c>
      <c r="D80" s="48" t="s">
        <v>169</v>
      </c>
      <c r="E80" s="49">
        <v>32379</v>
      </c>
      <c r="F80" s="50">
        <v>540</v>
      </c>
      <c r="G80" s="50">
        <f t="shared" si="0"/>
        <v>108</v>
      </c>
      <c r="H80" s="50">
        <f t="shared" si="2"/>
        <v>432</v>
      </c>
      <c r="I80" s="47" t="s">
        <v>20</v>
      </c>
      <c r="J80" s="51"/>
      <c r="K80" s="47" t="s">
        <v>129</v>
      </c>
      <c r="L80" s="73" t="s">
        <v>127</v>
      </c>
      <c r="M80" s="47"/>
      <c r="N80" s="61" t="s">
        <v>130</v>
      </c>
      <c r="O80" s="61" t="s">
        <v>137</v>
      </c>
    </row>
    <row r="81" spans="1:15" ht="34.5" thickBot="1" x14ac:dyDescent="0.3">
      <c r="A81" s="46" t="s">
        <v>202</v>
      </c>
      <c r="B81" s="46" t="s">
        <v>57</v>
      </c>
      <c r="C81" s="47" t="s">
        <v>170</v>
      </c>
      <c r="D81" s="48" t="s">
        <v>171</v>
      </c>
      <c r="E81" s="49">
        <v>32379</v>
      </c>
      <c r="F81" s="50">
        <v>0</v>
      </c>
      <c r="G81" s="50">
        <f t="shared" si="0"/>
        <v>0</v>
      </c>
      <c r="H81" s="50">
        <f t="shared" si="2"/>
        <v>0</v>
      </c>
      <c r="I81" s="47" t="s">
        <v>20</v>
      </c>
      <c r="J81" s="51"/>
      <c r="K81" s="47" t="s">
        <v>129</v>
      </c>
      <c r="L81" s="73" t="s">
        <v>127</v>
      </c>
      <c r="M81" s="47"/>
      <c r="N81" s="61" t="s">
        <v>130</v>
      </c>
      <c r="O81" s="61" t="s">
        <v>137</v>
      </c>
    </row>
    <row r="82" spans="1:15" ht="34.5" thickBot="1" x14ac:dyDescent="0.3">
      <c r="A82" s="8" t="s">
        <v>203</v>
      </c>
      <c r="B82" s="8" t="s">
        <v>57</v>
      </c>
      <c r="C82" s="9" t="s">
        <v>172</v>
      </c>
      <c r="D82" s="10">
        <v>382</v>
      </c>
      <c r="E82" s="11">
        <v>32379</v>
      </c>
      <c r="F82" s="12">
        <v>24000</v>
      </c>
      <c r="G82" s="12">
        <f t="shared" si="0"/>
        <v>4800</v>
      </c>
      <c r="H82" s="12">
        <f t="shared" si="1"/>
        <v>19200</v>
      </c>
      <c r="I82" s="9" t="s">
        <v>20</v>
      </c>
      <c r="J82" s="9" t="s">
        <v>53</v>
      </c>
      <c r="K82" s="9" t="s">
        <v>129</v>
      </c>
      <c r="L82" s="74" t="s">
        <v>260</v>
      </c>
      <c r="M82" s="9" t="s">
        <v>263</v>
      </c>
      <c r="N82" s="33" t="s">
        <v>138</v>
      </c>
      <c r="O82" s="33" t="s">
        <v>137</v>
      </c>
    </row>
    <row r="83" spans="1:15" ht="45.75" thickBot="1" x14ac:dyDescent="0.3">
      <c r="A83" s="34" t="s">
        <v>204</v>
      </c>
      <c r="B83" s="34" t="s">
        <v>57</v>
      </c>
      <c r="C83" s="24" t="s">
        <v>58</v>
      </c>
      <c r="D83" s="25" t="s">
        <v>59</v>
      </c>
      <c r="E83" s="26">
        <v>32379</v>
      </c>
      <c r="F83" s="27">
        <v>22840</v>
      </c>
      <c r="G83" s="27">
        <f t="shared" si="0"/>
        <v>4568</v>
      </c>
      <c r="H83" s="27">
        <f t="shared" si="1"/>
        <v>18272</v>
      </c>
      <c r="I83" s="24" t="s">
        <v>20</v>
      </c>
      <c r="J83" s="28"/>
      <c r="K83" s="24" t="s">
        <v>129</v>
      </c>
      <c r="L83" s="76" t="s">
        <v>127</v>
      </c>
      <c r="M83" s="24" t="s">
        <v>128</v>
      </c>
      <c r="N83" s="45" t="s">
        <v>30</v>
      </c>
      <c r="O83" s="24" t="s">
        <v>136</v>
      </c>
    </row>
    <row r="84" spans="1:15" ht="32.25" thickBot="1" x14ac:dyDescent="0.3">
      <c r="A84" s="8" t="s">
        <v>205</v>
      </c>
      <c r="B84" s="8" t="s">
        <v>60</v>
      </c>
      <c r="C84" s="9" t="s">
        <v>61</v>
      </c>
      <c r="D84" s="10">
        <v>63</v>
      </c>
      <c r="E84" s="11">
        <v>32381</v>
      </c>
      <c r="F84" s="12">
        <v>4000</v>
      </c>
      <c r="G84" s="12">
        <f t="shared" si="0"/>
        <v>800</v>
      </c>
      <c r="H84" s="12">
        <f t="shared" si="1"/>
        <v>3200</v>
      </c>
      <c r="I84" s="9"/>
      <c r="J84" s="13" t="s">
        <v>53</v>
      </c>
      <c r="K84" s="9" t="s">
        <v>129</v>
      </c>
      <c r="L84" s="74" t="s">
        <v>260</v>
      </c>
      <c r="M84" s="9" t="s">
        <v>263</v>
      </c>
      <c r="N84" s="33" t="s">
        <v>138</v>
      </c>
      <c r="O84" s="33" t="s">
        <v>137</v>
      </c>
    </row>
    <row r="85" spans="1:15" ht="34.5" thickBot="1" x14ac:dyDescent="0.3">
      <c r="A85" s="34" t="s">
        <v>206</v>
      </c>
      <c r="B85" s="34" t="s">
        <v>60</v>
      </c>
      <c r="C85" s="24" t="s">
        <v>61</v>
      </c>
      <c r="D85" s="26">
        <v>63</v>
      </c>
      <c r="E85" s="26">
        <v>32381</v>
      </c>
      <c r="F85" s="27">
        <v>4000</v>
      </c>
      <c r="G85" s="27">
        <f t="shared" si="0"/>
        <v>800</v>
      </c>
      <c r="H85" s="27">
        <f t="shared" si="1"/>
        <v>3200</v>
      </c>
      <c r="I85" s="24" t="s">
        <v>20</v>
      </c>
      <c r="J85" s="28"/>
      <c r="K85" s="24" t="s">
        <v>129</v>
      </c>
      <c r="L85" s="76" t="s">
        <v>30</v>
      </c>
      <c r="M85" s="24" t="s">
        <v>128</v>
      </c>
      <c r="N85" s="45" t="s">
        <v>30</v>
      </c>
      <c r="O85" s="24" t="s">
        <v>136</v>
      </c>
    </row>
    <row r="86" spans="1:15" ht="34.5" thickBot="1" x14ac:dyDescent="0.3">
      <c r="A86" s="62" t="s">
        <v>207</v>
      </c>
      <c r="B86" s="62" t="s">
        <v>63</v>
      </c>
      <c r="C86" s="63" t="s">
        <v>64</v>
      </c>
      <c r="D86" s="64">
        <v>381</v>
      </c>
      <c r="E86" s="64">
        <v>42131</v>
      </c>
      <c r="F86" s="65">
        <v>45300</v>
      </c>
      <c r="G86" s="65">
        <f t="shared" si="0"/>
        <v>9060</v>
      </c>
      <c r="H86" s="65">
        <f t="shared" si="1"/>
        <v>36240</v>
      </c>
      <c r="I86" s="63" t="s">
        <v>37</v>
      </c>
      <c r="J86" s="66"/>
      <c r="K86" s="63" t="s">
        <v>129</v>
      </c>
      <c r="L86" s="77" t="s">
        <v>127</v>
      </c>
      <c r="M86" s="63"/>
      <c r="N86" s="67" t="s">
        <v>130</v>
      </c>
      <c r="O86" s="67" t="s">
        <v>137</v>
      </c>
    </row>
    <row r="87" spans="1:15" ht="34.5" thickBot="1" x14ac:dyDescent="0.3">
      <c r="A87" s="8" t="s">
        <v>208</v>
      </c>
      <c r="B87" s="8" t="s">
        <v>63</v>
      </c>
      <c r="C87" s="9" t="s">
        <v>65</v>
      </c>
      <c r="D87" s="11">
        <v>390</v>
      </c>
      <c r="E87" s="11">
        <v>42131</v>
      </c>
      <c r="F87" s="12">
        <v>93000</v>
      </c>
      <c r="G87" s="12">
        <f t="shared" si="0"/>
        <v>18600</v>
      </c>
      <c r="H87" s="12">
        <f t="shared" si="1"/>
        <v>74400</v>
      </c>
      <c r="I87" s="9" t="s">
        <v>37</v>
      </c>
      <c r="J87" s="13" t="s">
        <v>53</v>
      </c>
      <c r="K87" s="9" t="s">
        <v>149</v>
      </c>
      <c r="L87" s="74" t="s">
        <v>260</v>
      </c>
      <c r="M87" s="9" t="s">
        <v>263</v>
      </c>
      <c r="N87" s="33" t="s">
        <v>138</v>
      </c>
      <c r="O87" s="33" t="s">
        <v>137</v>
      </c>
    </row>
    <row r="88" spans="1:15" ht="34.5" thickBot="1" x14ac:dyDescent="0.3">
      <c r="A88" s="34" t="s">
        <v>209</v>
      </c>
      <c r="B88" s="34" t="s">
        <v>63</v>
      </c>
      <c r="C88" s="24" t="s">
        <v>66</v>
      </c>
      <c r="D88" s="26">
        <v>381.39</v>
      </c>
      <c r="E88" s="26">
        <v>42131</v>
      </c>
      <c r="F88" s="27">
        <v>133000</v>
      </c>
      <c r="G88" s="27">
        <f t="shared" si="0"/>
        <v>26600</v>
      </c>
      <c r="H88" s="27">
        <f t="shared" si="1"/>
        <v>106400</v>
      </c>
      <c r="I88" s="24" t="s">
        <v>37</v>
      </c>
      <c r="J88" s="28"/>
      <c r="K88" s="28"/>
      <c r="L88" s="76" t="s">
        <v>127</v>
      </c>
      <c r="M88" s="24" t="s">
        <v>128</v>
      </c>
      <c r="N88" s="45" t="s">
        <v>30</v>
      </c>
      <c r="O88" s="24" t="s">
        <v>136</v>
      </c>
    </row>
    <row r="89" spans="1:15" ht="34.5" thickBot="1" x14ac:dyDescent="0.3">
      <c r="A89" s="8" t="s">
        <v>210</v>
      </c>
      <c r="B89" s="8" t="s">
        <v>68</v>
      </c>
      <c r="C89" s="9" t="s">
        <v>69</v>
      </c>
      <c r="D89" s="11">
        <v>103</v>
      </c>
      <c r="E89" s="11">
        <v>42212</v>
      </c>
      <c r="F89" s="12">
        <v>15000</v>
      </c>
      <c r="G89" s="12">
        <f t="shared" si="0"/>
        <v>3000</v>
      </c>
      <c r="H89" s="12">
        <f t="shared" ref="H89" si="3">SUM(F89-G89)</f>
        <v>12000</v>
      </c>
      <c r="I89" s="9" t="s">
        <v>20</v>
      </c>
      <c r="J89" s="9" t="s">
        <v>146</v>
      </c>
      <c r="K89" s="9" t="s">
        <v>129</v>
      </c>
      <c r="L89" s="74" t="s">
        <v>260</v>
      </c>
      <c r="M89" s="9" t="s">
        <v>263</v>
      </c>
      <c r="N89" s="33" t="s">
        <v>138</v>
      </c>
      <c r="O89" s="33" t="s">
        <v>137</v>
      </c>
    </row>
    <row r="90" spans="1:15" ht="15.75" thickBot="1" x14ac:dyDescent="0.3">
      <c r="A90" s="98" t="s">
        <v>0</v>
      </c>
      <c r="B90" s="98" t="s">
        <v>249</v>
      </c>
      <c r="C90" s="99">
        <v>3</v>
      </c>
      <c r="D90" s="99">
        <v>4</v>
      </c>
      <c r="E90" s="99">
        <v>5</v>
      </c>
      <c r="F90" s="99" t="s">
        <v>2</v>
      </c>
      <c r="G90" s="99">
        <v>7</v>
      </c>
      <c r="H90" s="99">
        <v>8</v>
      </c>
      <c r="I90" s="99">
        <v>9</v>
      </c>
      <c r="J90" s="99">
        <v>10</v>
      </c>
      <c r="K90" s="99">
        <v>11</v>
      </c>
      <c r="L90" s="99">
        <v>12</v>
      </c>
      <c r="M90" s="99">
        <v>13</v>
      </c>
      <c r="N90" s="99">
        <v>14</v>
      </c>
      <c r="O90" s="99">
        <v>15</v>
      </c>
    </row>
    <row r="91" spans="1:15" ht="126.75" thickBot="1" x14ac:dyDescent="0.3">
      <c r="A91" s="5" t="s">
        <v>107</v>
      </c>
      <c r="B91" s="5" t="s">
        <v>8</v>
      </c>
      <c r="C91" s="6" t="s">
        <v>9</v>
      </c>
      <c r="D91" s="7" t="s">
        <v>10</v>
      </c>
      <c r="E91" s="7" t="s">
        <v>11</v>
      </c>
      <c r="F91" s="7" t="s">
        <v>125</v>
      </c>
      <c r="G91" s="7" t="s">
        <v>126</v>
      </c>
      <c r="H91" s="7" t="s">
        <v>124</v>
      </c>
      <c r="I91" s="7" t="s">
        <v>13</v>
      </c>
      <c r="J91" s="7" t="s">
        <v>14</v>
      </c>
      <c r="K91" s="7" t="s">
        <v>105</v>
      </c>
      <c r="L91" s="7" t="s">
        <v>15</v>
      </c>
      <c r="M91" s="7" t="s">
        <v>16</v>
      </c>
      <c r="N91" s="7" t="s">
        <v>17</v>
      </c>
      <c r="O91" s="7" t="s">
        <v>106</v>
      </c>
    </row>
    <row r="92" spans="1:15" ht="34.5" thickBot="1" x14ac:dyDescent="0.3">
      <c r="A92" s="34" t="s">
        <v>211</v>
      </c>
      <c r="B92" s="34" t="s">
        <v>68</v>
      </c>
      <c r="C92" s="24" t="s">
        <v>69</v>
      </c>
      <c r="D92" s="26">
        <v>103</v>
      </c>
      <c r="E92" s="26">
        <v>42212</v>
      </c>
      <c r="F92" s="27">
        <v>15000</v>
      </c>
      <c r="G92" s="27">
        <f t="shared" si="0"/>
        <v>3000</v>
      </c>
      <c r="H92" s="27">
        <f t="shared" si="1"/>
        <v>12000</v>
      </c>
      <c r="I92" s="24" t="s">
        <v>20</v>
      </c>
      <c r="J92" s="28"/>
      <c r="K92" s="24" t="s">
        <v>129</v>
      </c>
      <c r="L92" s="76" t="s">
        <v>127</v>
      </c>
      <c r="M92" s="24" t="s">
        <v>128</v>
      </c>
      <c r="N92" s="45" t="s">
        <v>30</v>
      </c>
      <c r="O92" s="24" t="s">
        <v>136</v>
      </c>
    </row>
    <row r="93" spans="1:15" ht="45.75" thickBot="1" x14ac:dyDescent="0.3">
      <c r="A93" s="8" t="s">
        <v>212</v>
      </c>
      <c r="B93" s="8" t="s">
        <v>70</v>
      </c>
      <c r="C93" s="9" t="s">
        <v>71</v>
      </c>
      <c r="D93" s="11">
        <v>386</v>
      </c>
      <c r="E93" s="11">
        <v>42231</v>
      </c>
      <c r="F93" s="12">
        <v>33000</v>
      </c>
      <c r="G93" s="12">
        <f t="shared" si="0"/>
        <v>6600</v>
      </c>
      <c r="H93" s="12">
        <f t="shared" si="1"/>
        <v>26400</v>
      </c>
      <c r="I93" s="9" t="s">
        <v>37</v>
      </c>
      <c r="J93" s="13" t="s">
        <v>53</v>
      </c>
      <c r="K93" s="9" t="s">
        <v>129</v>
      </c>
      <c r="L93" s="74" t="s">
        <v>260</v>
      </c>
      <c r="M93" s="9" t="s">
        <v>263</v>
      </c>
      <c r="N93" s="33" t="s">
        <v>138</v>
      </c>
      <c r="O93" s="33" t="s">
        <v>137</v>
      </c>
    </row>
    <row r="94" spans="1:15" ht="45.75" thickBot="1" x14ac:dyDescent="0.3">
      <c r="A94" s="8" t="s">
        <v>213</v>
      </c>
      <c r="B94" s="8" t="s">
        <v>76</v>
      </c>
      <c r="C94" s="9" t="s">
        <v>72</v>
      </c>
      <c r="D94" s="11">
        <v>389</v>
      </c>
      <c r="E94" s="11">
        <v>42231</v>
      </c>
      <c r="F94" s="12">
        <v>53000</v>
      </c>
      <c r="G94" s="12">
        <f t="shared" si="0"/>
        <v>10600</v>
      </c>
      <c r="H94" s="12">
        <f t="shared" si="1"/>
        <v>42400</v>
      </c>
      <c r="I94" s="9" t="s">
        <v>37</v>
      </c>
      <c r="J94" s="13" t="s">
        <v>53</v>
      </c>
      <c r="K94" s="9" t="s">
        <v>129</v>
      </c>
      <c r="L94" s="74" t="s">
        <v>260</v>
      </c>
      <c r="M94" s="9" t="s">
        <v>263</v>
      </c>
      <c r="N94" s="33" t="s">
        <v>138</v>
      </c>
      <c r="O94" s="33" t="s">
        <v>137</v>
      </c>
    </row>
    <row r="95" spans="1:15" ht="45.75" thickBot="1" x14ac:dyDescent="0.3">
      <c r="A95" s="8" t="s">
        <v>214</v>
      </c>
      <c r="B95" s="8" t="s">
        <v>79</v>
      </c>
      <c r="C95" s="9" t="s">
        <v>73</v>
      </c>
      <c r="D95" s="11">
        <v>393</v>
      </c>
      <c r="E95" s="11">
        <v>42231</v>
      </c>
      <c r="F95" s="11">
        <v>0</v>
      </c>
      <c r="G95" s="12">
        <f t="shared" si="0"/>
        <v>0</v>
      </c>
      <c r="H95" s="12">
        <f t="shared" si="1"/>
        <v>0</v>
      </c>
      <c r="I95" s="9" t="s">
        <v>37</v>
      </c>
      <c r="J95" s="13" t="s">
        <v>53</v>
      </c>
      <c r="K95" s="9" t="s">
        <v>129</v>
      </c>
      <c r="L95" s="74" t="s">
        <v>260</v>
      </c>
      <c r="M95" s="9" t="s">
        <v>263</v>
      </c>
      <c r="N95" s="33" t="s">
        <v>138</v>
      </c>
      <c r="O95" s="33" t="s">
        <v>137</v>
      </c>
    </row>
    <row r="96" spans="1:15" ht="34.5" thickBot="1" x14ac:dyDescent="0.3">
      <c r="A96" s="34" t="s">
        <v>215</v>
      </c>
      <c r="B96" s="34" t="s">
        <v>70</v>
      </c>
      <c r="C96" s="24" t="s">
        <v>74</v>
      </c>
      <c r="D96" s="26" t="s">
        <v>75</v>
      </c>
      <c r="E96" s="26">
        <v>42231</v>
      </c>
      <c r="F96" s="27">
        <v>112000</v>
      </c>
      <c r="G96" s="27">
        <f t="shared" si="0"/>
        <v>22400</v>
      </c>
      <c r="H96" s="27">
        <f t="shared" si="1"/>
        <v>89600</v>
      </c>
      <c r="I96" s="24" t="s">
        <v>37</v>
      </c>
      <c r="J96" s="28"/>
      <c r="K96" s="28"/>
      <c r="L96" s="76" t="s">
        <v>127</v>
      </c>
      <c r="M96" s="24" t="s">
        <v>128</v>
      </c>
      <c r="N96" s="45" t="s">
        <v>30</v>
      </c>
      <c r="O96" s="24" t="s">
        <v>136</v>
      </c>
    </row>
    <row r="97" spans="1:15" ht="34.5" thickBot="1" x14ac:dyDescent="0.3">
      <c r="A97" s="35" t="s">
        <v>216</v>
      </c>
      <c r="B97" s="35" t="s">
        <v>82</v>
      </c>
      <c r="C97" s="15" t="s">
        <v>77</v>
      </c>
      <c r="D97" s="16">
        <v>105.26600000000001</v>
      </c>
      <c r="E97" s="16">
        <v>42273</v>
      </c>
      <c r="F97" s="17">
        <v>62500</v>
      </c>
      <c r="G97" s="12">
        <f t="shared" si="0"/>
        <v>12500</v>
      </c>
      <c r="H97" s="12">
        <f t="shared" si="1"/>
        <v>50000</v>
      </c>
      <c r="I97" s="18" t="s">
        <v>20</v>
      </c>
      <c r="J97" s="13" t="s">
        <v>53</v>
      </c>
      <c r="K97" s="9" t="s">
        <v>129</v>
      </c>
      <c r="L97" s="74" t="s">
        <v>260</v>
      </c>
      <c r="M97" s="9" t="s">
        <v>263</v>
      </c>
      <c r="N97" s="33" t="s">
        <v>138</v>
      </c>
      <c r="O97" s="33" t="s">
        <v>137</v>
      </c>
    </row>
    <row r="98" spans="1:15" ht="34.5" thickBot="1" x14ac:dyDescent="0.3">
      <c r="A98" s="37" t="s">
        <v>217</v>
      </c>
      <c r="B98" s="37" t="s">
        <v>76</v>
      </c>
      <c r="C98" s="20" t="s">
        <v>77</v>
      </c>
      <c r="D98" s="21">
        <v>105.26600000000001</v>
      </c>
      <c r="E98" s="21">
        <v>42273</v>
      </c>
      <c r="F98" s="22">
        <v>38700</v>
      </c>
      <c r="G98" s="27">
        <f t="shared" si="0"/>
        <v>7740</v>
      </c>
      <c r="H98" s="27">
        <f t="shared" si="1"/>
        <v>30960</v>
      </c>
      <c r="I98" s="23" t="s">
        <v>20</v>
      </c>
      <c r="J98" s="20"/>
      <c r="K98" s="20"/>
      <c r="L98" s="76" t="s">
        <v>127</v>
      </c>
      <c r="M98" s="24" t="s">
        <v>128</v>
      </c>
      <c r="N98" s="45" t="s">
        <v>30</v>
      </c>
      <c r="O98" s="24" t="s">
        <v>136</v>
      </c>
    </row>
    <row r="99" spans="1:15" ht="34.5" thickBot="1" x14ac:dyDescent="0.3">
      <c r="A99" s="35" t="s">
        <v>218</v>
      </c>
      <c r="B99" s="35" t="s">
        <v>84</v>
      </c>
      <c r="C99" s="18" t="s">
        <v>80</v>
      </c>
      <c r="D99" s="32">
        <v>248</v>
      </c>
      <c r="E99" s="16">
        <v>42311</v>
      </c>
      <c r="F99" s="17">
        <v>4100</v>
      </c>
      <c r="G99" s="12">
        <f t="shared" si="0"/>
        <v>820</v>
      </c>
      <c r="H99" s="12">
        <f t="shared" si="1"/>
        <v>3280</v>
      </c>
      <c r="I99" s="18" t="s">
        <v>20</v>
      </c>
      <c r="J99" s="15"/>
      <c r="K99" s="9" t="s">
        <v>129</v>
      </c>
      <c r="L99" s="74" t="s">
        <v>260</v>
      </c>
      <c r="M99" s="9" t="s">
        <v>263</v>
      </c>
      <c r="N99" s="33" t="s">
        <v>138</v>
      </c>
      <c r="O99" s="33" t="s">
        <v>137</v>
      </c>
    </row>
    <row r="100" spans="1:15" ht="34.5" thickBot="1" x14ac:dyDescent="0.3">
      <c r="A100" s="37" t="s">
        <v>219</v>
      </c>
      <c r="B100" s="37" t="s">
        <v>79</v>
      </c>
      <c r="C100" s="23" t="s">
        <v>80</v>
      </c>
      <c r="D100" s="38">
        <v>248</v>
      </c>
      <c r="E100" s="21">
        <v>42311</v>
      </c>
      <c r="F100" s="22">
        <v>3900</v>
      </c>
      <c r="G100" s="27">
        <f t="shared" si="0"/>
        <v>780</v>
      </c>
      <c r="H100" s="27">
        <f t="shared" si="1"/>
        <v>3120</v>
      </c>
      <c r="I100" s="23" t="s">
        <v>20</v>
      </c>
      <c r="J100" s="20"/>
      <c r="K100" s="20"/>
      <c r="L100" s="76" t="s">
        <v>127</v>
      </c>
      <c r="M100" s="24" t="s">
        <v>128</v>
      </c>
      <c r="N100" s="45" t="s">
        <v>30</v>
      </c>
      <c r="O100" s="24" t="s">
        <v>136</v>
      </c>
    </row>
    <row r="101" spans="1:15" ht="15.75" thickBot="1" x14ac:dyDescent="0.3">
      <c r="A101" s="37"/>
      <c r="B101" s="37"/>
      <c r="C101" s="23"/>
      <c r="D101" s="38"/>
      <c r="E101" s="21"/>
      <c r="F101" s="22"/>
      <c r="G101" s="27"/>
      <c r="H101" s="27"/>
      <c r="I101" s="23"/>
      <c r="J101" s="20"/>
      <c r="K101" s="20"/>
      <c r="L101" s="76"/>
      <c r="M101" s="24"/>
      <c r="N101" s="45"/>
      <c r="O101" s="24"/>
    </row>
    <row r="102" spans="1:15" ht="15.75" thickBot="1" x14ac:dyDescent="0.3">
      <c r="A102" s="98" t="s">
        <v>0</v>
      </c>
      <c r="B102" s="98" t="s">
        <v>249</v>
      </c>
      <c r="C102" s="99">
        <v>3</v>
      </c>
      <c r="D102" s="99">
        <v>4</v>
      </c>
      <c r="E102" s="99">
        <v>5</v>
      </c>
      <c r="F102" s="99" t="s">
        <v>2</v>
      </c>
      <c r="G102" s="99">
        <v>7</v>
      </c>
      <c r="H102" s="99">
        <v>8</v>
      </c>
      <c r="I102" s="99">
        <v>9</v>
      </c>
      <c r="J102" s="99">
        <v>10</v>
      </c>
      <c r="K102" s="99">
        <v>11</v>
      </c>
      <c r="L102" s="99">
        <v>12</v>
      </c>
      <c r="M102" s="99">
        <v>13</v>
      </c>
      <c r="N102" s="99">
        <v>14</v>
      </c>
      <c r="O102" s="99">
        <v>15</v>
      </c>
    </row>
    <row r="103" spans="1:15" ht="126.75" thickBot="1" x14ac:dyDescent="0.3">
      <c r="A103" s="5" t="s">
        <v>107</v>
      </c>
      <c r="B103" s="5" t="s">
        <v>8</v>
      </c>
      <c r="C103" s="6" t="s">
        <v>9</v>
      </c>
      <c r="D103" s="7" t="s">
        <v>10</v>
      </c>
      <c r="E103" s="7" t="s">
        <v>11</v>
      </c>
      <c r="F103" s="7" t="s">
        <v>125</v>
      </c>
      <c r="G103" s="7" t="s">
        <v>126</v>
      </c>
      <c r="H103" s="7" t="s">
        <v>124</v>
      </c>
      <c r="I103" s="7" t="s">
        <v>13</v>
      </c>
      <c r="J103" s="7" t="s">
        <v>14</v>
      </c>
      <c r="K103" s="7" t="s">
        <v>105</v>
      </c>
      <c r="L103" s="7" t="s">
        <v>15</v>
      </c>
      <c r="M103" s="7" t="s">
        <v>16</v>
      </c>
      <c r="N103" s="7" t="s">
        <v>17</v>
      </c>
      <c r="O103" s="7" t="s">
        <v>106</v>
      </c>
    </row>
    <row r="104" spans="1:15" ht="34.5" thickBot="1" x14ac:dyDescent="0.3">
      <c r="A104" s="35" t="s">
        <v>220</v>
      </c>
      <c r="B104" s="35" t="s">
        <v>92</v>
      </c>
      <c r="C104" s="18" t="s">
        <v>83</v>
      </c>
      <c r="D104" s="16">
        <v>107.39100000000001</v>
      </c>
      <c r="E104" s="16">
        <v>42621</v>
      </c>
      <c r="F104" s="17">
        <v>10500</v>
      </c>
      <c r="G104" s="12">
        <f t="shared" si="0"/>
        <v>2100</v>
      </c>
      <c r="H104" s="12">
        <f t="shared" si="1"/>
        <v>8400</v>
      </c>
      <c r="I104" s="18" t="s">
        <v>20</v>
      </c>
      <c r="J104" s="13" t="s">
        <v>53</v>
      </c>
      <c r="K104" s="9" t="s">
        <v>129</v>
      </c>
      <c r="L104" s="74" t="s">
        <v>260</v>
      </c>
      <c r="M104" s="9" t="s">
        <v>263</v>
      </c>
      <c r="N104" s="33" t="s">
        <v>138</v>
      </c>
      <c r="O104" s="33" t="s">
        <v>137</v>
      </c>
    </row>
    <row r="105" spans="1:15" ht="34.5" thickBot="1" x14ac:dyDescent="0.3">
      <c r="A105" s="37" t="s">
        <v>221</v>
      </c>
      <c r="B105" s="37" t="s">
        <v>82</v>
      </c>
      <c r="C105" s="23" t="s">
        <v>83</v>
      </c>
      <c r="D105" s="21">
        <v>391</v>
      </c>
      <c r="E105" s="21">
        <v>42621</v>
      </c>
      <c r="F105" s="22">
        <v>8000</v>
      </c>
      <c r="G105" s="27">
        <f t="shared" si="0"/>
        <v>1600</v>
      </c>
      <c r="H105" s="27">
        <f t="shared" si="1"/>
        <v>6400</v>
      </c>
      <c r="I105" s="23" t="s">
        <v>20</v>
      </c>
      <c r="J105" s="20"/>
      <c r="K105" s="20"/>
      <c r="L105" s="76" t="s">
        <v>127</v>
      </c>
      <c r="M105" s="24" t="s">
        <v>128</v>
      </c>
      <c r="N105" s="45" t="s">
        <v>30</v>
      </c>
      <c r="O105" s="24" t="s">
        <v>136</v>
      </c>
    </row>
    <row r="106" spans="1:15" ht="45.75" thickBot="1" x14ac:dyDescent="0.3">
      <c r="A106" s="35" t="s">
        <v>222</v>
      </c>
      <c r="B106" s="35" t="s">
        <v>94</v>
      </c>
      <c r="C106" s="18" t="s">
        <v>85</v>
      </c>
      <c r="D106" s="16">
        <v>138</v>
      </c>
      <c r="E106" s="16">
        <v>42641</v>
      </c>
      <c r="F106" s="17">
        <v>4000</v>
      </c>
      <c r="G106" s="12">
        <f t="shared" si="0"/>
        <v>800</v>
      </c>
      <c r="H106" s="12">
        <f t="shared" si="1"/>
        <v>3200</v>
      </c>
      <c r="I106" s="18" t="s">
        <v>20</v>
      </c>
      <c r="J106" s="13" t="s">
        <v>53</v>
      </c>
      <c r="K106" s="9" t="s">
        <v>129</v>
      </c>
      <c r="L106" s="74" t="s">
        <v>260</v>
      </c>
      <c r="M106" s="9" t="s">
        <v>263</v>
      </c>
      <c r="N106" s="33" t="s">
        <v>138</v>
      </c>
      <c r="O106" s="33" t="s">
        <v>137</v>
      </c>
    </row>
    <row r="107" spans="1:15" ht="57" thickBot="1" x14ac:dyDescent="0.3">
      <c r="A107" s="35" t="s">
        <v>223</v>
      </c>
      <c r="B107" s="35" t="s">
        <v>99</v>
      </c>
      <c r="C107" s="18" t="s">
        <v>86</v>
      </c>
      <c r="D107" s="16">
        <v>277</v>
      </c>
      <c r="E107" s="16">
        <v>42641</v>
      </c>
      <c r="F107" s="17">
        <v>3000</v>
      </c>
      <c r="G107" s="12">
        <f t="shared" si="0"/>
        <v>600</v>
      </c>
      <c r="H107" s="12">
        <f t="shared" si="1"/>
        <v>2400</v>
      </c>
      <c r="I107" s="18" t="s">
        <v>20</v>
      </c>
      <c r="J107" s="13" t="s">
        <v>53</v>
      </c>
      <c r="K107" s="9" t="s">
        <v>129</v>
      </c>
      <c r="L107" s="74" t="s">
        <v>260</v>
      </c>
      <c r="M107" s="9" t="s">
        <v>263</v>
      </c>
      <c r="N107" s="33" t="s">
        <v>138</v>
      </c>
      <c r="O107" s="33" t="s">
        <v>137</v>
      </c>
    </row>
    <row r="108" spans="1:15" ht="45.75" thickBot="1" x14ac:dyDescent="0.3">
      <c r="A108" s="35" t="s">
        <v>224</v>
      </c>
      <c r="B108" s="35" t="s">
        <v>101</v>
      </c>
      <c r="C108" s="18" t="s">
        <v>87</v>
      </c>
      <c r="D108" s="16">
        <v>343</v>
      </c>
      <c r="E108" s="16">
        <v>42641</v>
      </c>
      <c r="F108" s="17">
        <v>10200</v>
      </c>
      <c r="G108" s="12">
        <f t="shared" si="0"/>
        <v>2040</v>
      </c>
      <c r="H108" s="12">
        <f t="shared" si="1"/>
        <v>8160</v>
      </c>
      <c r="I108" s="18" t="s">
        <v>20</v>
      </c>
      <c r="J108" s="13" t="s">
        <v>53</v>
      </c>
      <c r="K108" s="9" t="s">
        <v>129</v>
      </c>
      <c r="L108" s="74" t="s">
        <v>260</v>
      </c>
      <c r="M108" s="9" t="s">
        <v>263</v>
      </c>
      <c r="N108" s="33" t="s">
        <v>138</v>
      </c>
      <c r="O108" s="33" t="s">
        <v>137</v>
      </c>
    </row>
    <row r="109" spans="1:15" ht="57" thickBot="1" x14ac:dyDescent="0.3">
      <c r="A109" s="35" t="s">
        <v>225</v>
      </c>
      <c r="B109" s="35" t="s">
        <v>175</v>
      </c>
      <c r="C109" s="18" t="s">
        <v>88</v>
      </c>
      <c r="D109" s="16">
        <v>370</v>
      </c>
      <c r="E109" s="16">
        <v>42641</v>
      </c>
      <c r="F109" s="16">
        <v>0</v>
      </c>
      <c r="G109" s="12">
        <f t="shared" si="0"/>
        <v>0</v>
      </c>
      <c r="H109" s="12">
        <f t="shared" si="1"/>
        <v>0</v>
      </c>
      <c r="I109" s="18" t="s">
        <v>20</v>
      </c>
      <c r="J109" s="13" t="s">
        <v>53</v>
      </c>
      <c r="K109" s="9" t="s">
        <v>129</v>
      </c>
      <c r="L109" s="74" t="s">
        <v>260</v>
      </c>
      <c r="M109" s="9" t="s">
        <v>263</v>
      </c>
      <c r="N109" s="33" t="s">
        <v>138</v>
      </c>
      <c r="O109" s="33" t="s">
        <v>137</v>
      </c>
    </row>
    <row r="110" spans="1:15" ht="45.75" thickBot="1" x14ac:dyDescent="0.3">
      <c r="A110" s="68" t="s">
        <v>226</v>
      </c>
      <c r="B110" s="68" t="s">
        <v>84</v>
      </c>
      <c r="C110" s="69" t="s">
        <v>89</v>
      </c>
      <c r="D110" s="70">
        <v>383</v>
      </c>
      <c r="E110" s="70">
        <v>42641</v>
      </c>
      <c r="F110" s="70">
        <v>0</v>
      </c>
      <c r="G110" s="65">
        <f t="shared" si="0"/>
        <v>0</v>
      </c>
      <c r="H110" s="65">
        <f t="shared" si="1"/>
        <v>0</v>
      </c>
      <c r="I110" s="69" t="s">
        <v>20</v>
      </c>
      <c r="J110" s="71"/>
      <c r="K110" s="63" t="s">
        <v>129</v>
      </c>
      <c r="L110" s="77" t="s">
        <v>127</v>
      </c>
      <c r="M110" s="69"/>
      <c r="N110" s="67" t="s">
        <v>130</v>
      </c>
      <c r="O110" s="67" t="s">
        <v>137</v>
      </c>
    </row>
    <row r="111" spans="1:15" ht="15.75" thickBot="1" x14ac:dyDescent="0.3">
      <c r="A111" s="35"/>
      <c r="B111" s="35"/>
      <c r="C111" s="18"/>
      <c r="D111" s="16"/>
      <c r="E111" s="16"/>
      <c r="F111" s="16"/>
      <c r="G111" s="12"/>
      <c r="H111" s="12"/>
      <c r="I111" s="18"/>
      <c r="J111" s="15"/>
      <c r="K111" s="9"/>
      <c r="L111" s="74"/>
      <c r="M111" s="18"/>
      <c r="N111" s="33"/>
      <c r="O111" s="33"/>
    </row>
    <row r="112" spans="1:15" ht="15.75" thickBot="1" x14ac:dyDescent="0.3">
      <c r="A112" s="35"/>
      <c r="B112" s="35"/>
      <c r="C112" s="18"/>
      <c r="D112" s="16"/>
      <c r="E112" s="16"/>
      <c r="F112" s="16"/>
      <c r="G112" s="12"/>
      <c r="H112" s="12"/>
      <c r="I112" s="18"/>
      <c r="J112" s="15"/>
      <c r="K112" s="9"/>
      <c r="L112" s="74"/>
      <c r="M112" s="18"/>
      <c r="N112" s="33"/>
      <c r="O112" s="33"/>
    </row>
    <row r="113" spans="1:15" ht="15.75" thickBot="1" x14ac:dyDescent="0.3">
      <c r="A113" s="98" t="s">
        <v>0</v>
      </c>
      <c r="B113" s="98" t="s">
        <v>249</v>
      </c>
      <c r="C113" s="99">
        <v>3</v>
      </c>
      <c r="D113" s="99">
        <v>4</v>
      </c>
      <c r="E113" s="99">
        <v>5</v>
      </c>
      <c r="F113" s="99" t="s">
        <v>2</v>
      </c>
      <c r="G113" s="99">
        <v>7</v>
      </c>
      <c r="H113" s="99">
        <v>8</v>
      </c>
      <c r="I113" s="99">
        <v>9</v>
      </c>
      <c r="J113" s="99">
        <v>10</v>
      </c>
      <c r="K113" s="99">
        <v>11</v>
      </c>
      <c r="L113" s="99">
        <v>12</v>
      </c>
      <c r="M113" s="99">
        <v>13</v>
      </c>
      <c r="N113" s="99">
        <v>14</v>
      </c>
      <c r="O113" s="99">
        <v>15</v>
      </c>
    </row>
    <row r="114" spans="1:15" ht="126.75" thickBot="1" x14ac:dyDescent="0.3">
      <c r="A114" s="5" t="s">
        <v>107</v>
      </c>
      <c r="B114" s="5" t="s">
        <v>8</v>
      </c>
      <c r="C114" s="6" t="s">
        <v>9</v>
      </c>
      <c r="D114" s="7" t="s">
        <v>10</v>
      </c>
      <c r="E114" s="7" t="s">
        <v>11</v>
      </c>
      <c r="F114" s="7" t="s">
        <v>125</v>
      </c>
      <c r="G114" s="7" t="s">
        <v>126</v>
      </c>
      <c r="H114" s="7" t="s">
        <v>124</v>
      </c>
      <c r="I114" s="7" t="s">
        <v>13</v>
      </c>
      <c r="J114" s="7" t="s">
        <v>14</v>
      </c>
      <c r="K114" s="7" t="s">
        <v>105</v>
      </c>
      <c r="L114" s="7" t="s">
        <v>15</v>
      </c>
      <c r="M114" s="7" t="s">
        <v>16</v>
      </c>
      <c r="N114" s="7" t="s">
        <v>17</v>
      </c>
      <c r="O114" s="7" t="s">
        <v>106</v>
      </c>
    </row>
    <row r="115" spans="1:15" ht="45.75" thickBot="1" x14ac:dyDescent="0.3">
      <c r="A115" s="35" t="s">
        <v>227</v>
      </c>
      <c r="B115" s="35" t="s">
        <v>269</v>
      </c>
      <c r="C115" s="18" t="s">
        <v>121</v>
      </c>
      <c r="D115" s="16">
        <v>387</v>
      </c>
      <c r="E115" s="16">
        <v>42641</v>
      </c>
      <c r="F115" s="17">
        <v>7900</v>
      </c>
      <c r="G115" s="12">
        <f t="shared" si="0"/>
        <v>1580</v>
      </c>
      <c r="H115" s="12">
        <f t="shared" si="1"/>
        <v>6320</v>
      </c>
      <c r="I115" s="18" t="s">
        <v>20</v>
      </c>
      <c r="J115" s="13" t="s">
        <v>53</v>
      </c>
      <c r="K115" s="9" t="s">
        <v>129</v>
      </c>
      <c r="L115" s="74" t="s">
        <v>260</v>
      </c>
      <c r="M115" s="9" t="s">
        <v>263</v>
      </c>
      <c r="N115" s="33" t="s">
        <v>138</v>
      </c>
      <c r="O115" s="33" t="s">
        <v>137</v>
      </c>
    </row>
    <row r="116" spans="1:15" ht="45.75" thickBot="1" x14ac:dyDescent="0.3">
      <c r="A116" s="35" t="s">
        <v>228</v>
      </c>
      <c r="B116" s="35" t="s">
        <v>270</v>
      </c>
      <c r="C116" s="18" t="s">
        <v>122</v>
      </c>
      <c r="D116" s="16">
        <v>388</v>
      </c>
      <c r="E116" s="16">
        <v>42641</v>
      </c>
      <c r="F116" s="17">
        <v>4750</v>
      </c>
      <c r="G116" s="12">
        <f t="shared" si="0"/>
        <v>950</v>
      </c>
      <c r="H116" s="12">
        <f t="shared" si="1"/>
        <v>3800</v>
      </c>
      <c r="I116" s="18" t="s">
        <v>20</v>
      </c>
      <c r="J116" s="13" t="s">
        <v>53</v>
      </c>
      <c r="K116" s="9" t="s">
        <v>129</v>
      </c>
      <c r="L116" s="74" t="s">
        <v>260</v>
      </c>
      <c r="M116" s="9" t="s">
        <v>263</v>
      </c>
      <c r="N116" s="33" t="s">
        <v>138</v>
      </c>
      <c r="O116" s="33" t="s">
        <v>137</v>
      </c>
    </row>
    <row r="117" spans="1:15" ht="48" customHeight="1" thickBot="1" x14ac:dyDescent="0.3">
      <c r="A117" s="68" t="s">
        <v>229</v>
      </c>
      <c r="B117" s="68" t="s">
        <v>84</v>
      </c>
      <c r="C117" s="69" t="s">
        <v>123</v>
      </c>
      <c r="D117" s="70">
        <v>394</v>
      </c>
      <c r="E117" s="70">
        <v>42641</v>
      </c>
      <c r="F117" s="70">
        <v>0</v>
      </c>
      <c r="G117" s="65">
        <f t="shared" si="0"/>
        <v>0</v>
      </c>
      <c r="H117" s="65">
        <f t="shared" si="1"/>
        <v>0</v>
      </c>
      <c r="I117" s="69" t="s">
        <v>20</v>
      </c>
      <c r="J117" s="71"/>
      <c r="K117" s="63" t="s">
        <v>129</v>
      </c>
      <c r="L117" s="77" t="s">
        <v>127</v>
      </c>
      <c r="M117" s="69"/>
      <c r="N117" s="67" t="s">
        <v>130</v>
      </c>
      <c r="O117" s="67" t="s">
        <v>137</v>
      </c>
    </row>
    <row r="118" spans="1:15" ht="34.5" thickBot="1" x14ac:dyDescent="0.3">
      <c r="A118" s="37" t="s">
        <v>230</v>
      </c>
      <c r="B118" s="37" t="s">
        <v>84</v>
      </c>
      <c r="C118" s="23" t="s">
        <v>90</v>
      </c>
      <c r="D118" s="21" t="s">
        <v>91</v>
      </c>
      <c r="E118" s="21">
        <v>42641</v>
      </c>
      <c r="F118" s="22">
        <v>28000</v>
      </c>
      <c r="G118" s="27">
        <f t="shared" si="0"/>
        <v>5600</v>
      </c>
      <c r="H118" s="27">
        <f t="shared" si="1"/>
        <v>22400</v>
      </c>
      <c r="I118" s="23" t="s">
        <v>20</v>
      </c>
      <c r="J118" s="20"/>
      <c r="K118" s="20"/>
      <c r="L118" s="76" t="s">
        <v>127</v>
      </c>
      <c r="M118" s="23"/>
      <c r="N118" s="45" t="s">
        <v>30</v>
      </c>
      <c r="O118" s="24" t="s">
        <v>136</v>
      </c>
    </row>
    <row r="119" spans="1:15" ht="34.5" thickBot="1" x14ac:dyDescent="0.3">
      <c r="A119" s="8" t="s">
        <v>231</v>
      </c>
      <c r="B119" s="8" t="s">
        <v>271</v>
      </c>
      <c r="C119" s="9" t="s">
        <v>93</v>
      </c>
      <c r="D119" s="11">
        <v>141</v>
      </c>
      <c r="E119" s="11">
        <v>45111</v>
      </c>
      <c r="F119" s="12">
        <v>40000</v>
      </c>
      <c r="G119" s="12">
        <f t="shared" si="0"/>
        <v>8000</v>
      </c>
      <c r="H119" s="12">
        <f t="shared" si="1"/>
        <v>32000</v>
      </c>
      <c r="I119" s="18" t="s">
        <v>20</v>
      </c>
      <c r="J119" s="13" t="s">
        <v>53</v>
      </c>
      <c r="K119" s="9" t="s">
        <v>129</v>
      </c>
      <c r="L119" s="74" t="s">
        <v>260</v>
      </c>
      <c r="M119" s="9" t="s">
        <v>263</v>
      </c>
      <c r="N119" s="33" t="s">
        <v>138</v>
      </c>
      <c r="O119" s="33" t="s">
        <v>137</v>
      </c>
    </row>
    <row r="120" spans="1:15" ht="34.5" thickBot="1" x14ac:dyDescent="0.3">
      <c r="A120" s="62" t="s">
        <v>232</v>
      </c>
      <c r="B120" s="62" t="s">
        <v>94</v>
      </c>
      <c r="C120" s="63" t="s">
        <v>95</v>
      </c>
      <c r="D120" s="64" t="s">
        <v>96</v>
      </c>
      <c r="E120" s="64">
        <v>45111</v>
      </c>
      <c r="F120" s="65">
        <v>0</v>
      </c>
      <c r="G120" s="65">
        <f t="shared" si="0"/>
        <v>0</v>
      </c>
      <c r="H120" s="65">
        <f t="shared" si="1"/>
        <v>0</v>
      </c>
      <c r="I120" s="63" t="s">
        <v>37</v>
      </c>
      <c r="J120" s="66"/>
      <c r="K120" s="63" t="s">
        <v>129</v>
      </c>
      <c r="L120" s="77" t="s">
        <v>127</v>
      </c>
      <c r="M120" s="63"/>
      <c r="N120" s="67" t="s">
        <v>130</v>
      </c>
      <c r="O120" s="67" t="s">
        <v>120</v>
      </c>
    </row>
    <row r="121" spans="1:15" ht="34.5" thickBot="1" x14ac:dyDescent="0.3">
      <c r="A121" s="34" t="s">
        <v>233</v>
      </c>
      <c r="B121" s="34" t="s">
        <v>94</v>
      </c>
      <c r="C121" s="24" t="s">
        <v>95</v>
      </c>
      <c r="D121" s="26" t="s">
        <v>97</v>
      </c>
      <c r="E121" s="26">
        <v>45111</v>
      </c>
      <c r="F121" s="27">
        <v>865860</v>
      </c>
      <c r="G121" s="27">
        <f t="shared" si="0"/>
        <v>173172</v>
      </c>
      <c r="H121" s="27">
        <f t="shared" si="1"/>
        <v>692688</v>
      </c>
      <c r="I121" s="24" t="s">
        <v>98</v>
      </c>
      <c r="J121" s="28"/>
      <c r="K121" s="28"/>
      <c r="L121" s="76" t="s">
        <v>127</v>
      </c>
      <c r="M121" s="24" t="s">
        <v>128</v>
      </c>
      <c r="N121" s="45" t="s">
        <v>138</v>
      </c>
      <c r="O121" s="23" t="s">
        <v>81</v>
      </c>
    </row>
    <row r="122" spans="1:15" ht="34.5" thickBot="1" x14ac:dyDescent="0.3">
      <c r="A122" s="8" t="s">
        <v>234</v>
      </c>
      <c r="B122" s="8" t="s">
        <v>272</v>
      </c>
      <c r="C122" s="9" t="s">
        <v>100</v>
      </c>
      <c r="D122" s="11">
        <v>247</v>
      </c>
      <c r="E122" s="11">
        <v>45111</v>
      </c>
      <c r="F122" s="12">
        <v>54000</v>
      </c>
      <c r="G122" s="12">
        <f t="shared" si="0"/>
        <v>10800</v>
      </c>
      <c r="H122" s="12">
        <f t="shared" si="1"/>
        <v>43200</v>
      </c>
      <c r="I122" s="18" t="s">
        <v>20</v>
      </c>
      <c r="J122" s="13" t="s">
        <v>53</v>
      </c>
      <c r="K122" s="9" t="s">
        <v>129</v>
      </c>
      <c r="L122" s="74" t="s">
        <v>260</v>
      </c>
      <c r="M122" s="9" t="s">
        <v>263</v>
      </c>
      <c r="N122" s="33" t="s">
        <v>138</v>
      </c>
      <c r="O122" s="33" t="s">
        <v>120</v>
      </c>
    </row>
    <row r="123" spans="1:15" ht="33.75" x14ac:dyDescent="0.25">
      <c r="A123" s="100" t="s">
        <v>235</v>
      </c>
      <c r="B123" s="100" t="s">
        <v>99</v>
      </c>
      <c r="C123" s="101" t="s">
        <v>100</v>
      </c>
      <c r="D123" s="102">
        <v>247</v>
      </c>
      <c r="E123" s="102">
        <v>45111</v>
      </c>
      <c r="F123" s="103">
        <v>40000</v>
      </c>
      <c r="G123" s="103">
        <f t="shared" si="0"/>
        <v>8000</v>
      </c>
      <c r="H123" s="103">
        <f t="shared" si="1"/>
        <v>32000</v>
      </c>
      <c r="I123" s="104" t="s">
        <v>20</v>
      </c>
      <c r="J123" s="105"/>
      <c r="K123" s="105"/>
      <c r="L123" s="106" t="s">
        <v>127</v>
      </c>
      <c r="M123" s="101" t="s">
        <v>128</v>
      </c>
      <c r="N123" s="107" t="s">
        <v>138</v>
      </c>
      <c r="O123" s="104" t="s">
        <v>81</v>
      </c>
    </row>
    <row r="124" spans="1:15" x14ac:dyDescent="0.25">
      <c r="A124" s="108"/>
      <c r="B124" s="108"/>
      <c r="C124" s="109"/>
      <c r="D124" s="110"/>
      <c r="E124" s="110"/>
      <c r="F124" s="111"/>
      <c r="G124" s="111"/>
      <c r="H124" s="111"/>
      <c r="I124" s="112"/>
      <c r="J124" s="113"/>
      <c r="K124" s="113"/>
      <c r="L124" s="114"/>
      <c r="M124" s="109"/>
      <c r="N124" s="115"/>
      <c r="O124" s="112"/>
    </row>
    <row r="125" spans="1:15" ht="15.75" thickBot="1" x14ac:dyDescent="0.3">
      <c r="A125" s="98" t="s">
        <v>0</v>
      </c>
      <c r="B125" s="98" t="s">
        <v>249</v>
      </c>
      <c r="C125" s="99">
        <v>3</v>
      </c>
      <c r="D125" s="99">
        <v>4</v>
      </c>
      <c r="E125" s="99">
        <v>5</v>
      </c>
      <c r="F125" s="99" t="s">
        <v>2</v>
      </c>
      <c r="G125" s="99">
        <v>7</v>
      </c>
      <c r="H125" s="99">
        <v>8</v>
      </c>
      <c r="I125" s="99">
        <v>9</v>
      </c>
      <c r="J125" s="99">
        <v>10</v>
      </c>
      <c r="K125" s="99">
        <v>11</v>
      </c>
      <c r="L125" s="99">
        <v>12</v>
      </c>
      <c r="M125" s="99">
        <v>13</v>
      </c>
      <c r="N125" s="99">
        <v>14</v>
      </c>
      <c r="O125" s="99">
        <v>15</v>
      </c>
    </row>
    <row r="126" spans="1:15" ht="126.75" thickBot="1" x14ac:dyDescent="0.3">
      <c r="A126" s="5" t="s">
        <v>107</v>
      </c>
      <c r="B126" s="5" t="s">
        <v>8</v>
      </c>
      <c r="C126" s="6" t="s">
        <v>9</v>
      </c>
      <c r="D126" s="7" t="s">
        <v>10</v>
      </c>
      <c r="E126" s="7" t="s">
        <v>11</v>
      </c>
      <c r="F126" s="7" t="s">
        <v>125</v>
      </c>
      <c r="G126" s="7" t="s">
        <v>126</v>
      </c>
      <c r="H126" s="7" t="s">
        <v>124</v>
      </c>
      <c r="I126" s="7" t="s">
        <v>13</v>
      </c>
      <c r="J126" s="7" t="s">
        <v>14</v>
      </c>
      <c r="K126" s="7" t="s">
        <v>105</v>
      </c>
      <c r="L126" s="7" t="s">
        <v>15</v>
      </c>
      <c r="M126" s="7" t="s">
        <v>16</v>
      </c>
      <c r="N126" s="7" t="s">
        <v>17</v>
      </c>
      <c r="O126" s="7" t="s">
        <v>106</v>
      </c>
    </row>
    <row r="127" spans="1:15" x14ac:dyDescent="0.25">
      <c r="A127" s="126" t="s">
        <v>236</v>
      </c>
      <c r="B127" s="126" t="s">
        <v>273</v>
      </c>
      <c r="C127" s="128" t="s">
        <v>102</v>
      </c>
      <c r="D127" s="130">
        <v>354</v>
      </c>
      <c r="E127" s="130">
        <v>42131</v>
      </c>
      <c r="F127" s="139">
        <v>223000</v>
      </c>
      <c r="G127" s="139">
        <f t="shared" si="0"/>
        <v>44600</v>
      </c>
      <c r="H127" s="139">
        <f t="shared" si="1"/>
        <v>178400</v>
      </c>
      <c r="I127" s="128" t="s">
        <v>37</v>
      </c>
      <c r="J127" s="137" t="s">
        <v>264</v>
      </c>
      <c r="K127" s="137" t="s">
        <v>149</v>
      </c>
      <c r="L127" s="141" t="s">
        <v>260</v>
      </c>
      <c r="M127" s="128" t="s">
        <v>263</v>
      </c>
      <c r="N127" s="133" t="s">
        <v>103</v>
      </c>
      <c r="O127" s="133" t="s">
        <v>176</v>
      </c>
    </row>
    <row r="128" spans="1:15" ht="15.75" thickBot="1" x14ac:dyDescent="0.3">
      <c r="A128" s="127"/>
      <c r="B128" s="127"/>
      <c r="C128" s="129"/>
      <c r="D128" s="131"/>
      <c r="E128" s="131"/>
      <c r="F128" s="140"/>
      <c r="G128" s="140"/>
      <c r="H128" s="140"/>
      <c r="I128" s="129"/>
      <c r="J128" s="138"/>
      <c r="K128" s="138"/>
      <c r="L128" s="142"/>
      <c r="M128" s="129"/>
      <c r="N128" s="134"/>
      <c r="O128" s="134"/>
    </row>
    <row r="130" spans="2:14" x14ac:dyDescent="0.25">
      <c r="G130" t="s">
        <v>250</v>
      </c>
    </row>
    <row r="132" spans="2:14" x14ac:dyDescent="0.25">
      <c r="B132" s="82" t="s">
        <v>254</v>
      </c>
    </row>
    <row r="134" spans="2:14" x14ac:dyDescent="0.25">
      <c r="G134" t="s">
        <v>251</v>
      </c>
    </row>
    <row r="136" spans="2:14" x14ac:dyDescent="0.25">
      <c r="B136" s="80" t="s">
        <v>252</v>
      </c>
    </row>
    <row r="138" spans="2:14" x14ac:dyDescent="0.25">
      <c r="G138" t="s">
        <v>255</v>
      </c>
    </row>
    <row r="140" spans="2:14" x14ac:dyDescent="0.25">
      <c r="B140" s="80" t="s">
        <v>253</v>
      </c>
    </row>
    <row r="142" spans="2:14" ht="15.75" x14ac:dyDescent="0.25">
      <c r="B142" s="82" t="s">
        <v>256</v>
      </c>
      <c r="G142" s="75" t="s">
        <v>162</v>
      </c>
      <c r="I142" s="75"/>
      <c r="N142" s="82" t="s">
        <v>258</v>
      </c>
    </row>
    <row r="143" spans="2:14" ht="15.75" x14ac:dyDescent="0.25">
      <c r="B143" s="82" t="s">
        <v>257</v>
      </c>
      <c r="G143" s="53" t="s">
        <v>163</v>
      </c>
      <c r="N143" s="82" t="s">
        <v>259</v>
      </c>
    </row>
    <row r="144" spans="2:14" x14ac:dyDescent="0.25">
      <c r="B144" s="82" t="s">
        <v>262</v>
      </c>
      <c r="G144" s="1" t="s">
        <v>173</v>
      </c>
    </row>
    <row r="145" spans="7:7" x14ac:dyDescent="0.25">
      <c r="G145" t="s">
        <v>174</v>
      </c>
    </row>
    <row r="146" spans="7:7" x14ac:dyDescent="0.25">
      <c r="G146" s="72" t="s">
        <v>177</v>
      </c>
    </row>
  </sheetData>
  <mergeCells count="18">
    <mergeCell ref="B29:H29"/>
    <mergeCell ref="N127:N128"/>
    <mergeCell ref="O127:O128"/>
    <mergeCell ref="C7:N7"/>
    <mergeCell ref="C10:N12"/>
    <mergeCell ref="I127:I128"/>
    <mergeCell ref="J127:J128"/>
    <mergeCell ref="K127:K128"/>
    <mergeCell ref="M127:M128"/>
    <mergeCell ref="G127:G128"/>
    <mergeCell ref="H127:H128"/>
    <mergeCell ref="L127:L128"/>
    <mergeCell ref="F127:F128"/>
    <mergeCell ref="A127:A128"/>
    <mergeCell ref="B127:B128"/>
    <mergeCell ref="C127:C128"/>
    <mergeCell ref="D127:D128"/>
    <mergeCell ref="E127:E128"/>
  </mergeCells>
  <phoneticPr fontId="2" type="noConversion"/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Izmjene plana nab.2023</vt:lpstr>
      <vt:lpstr>1-Izmjene plana nab.2023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2023-07-14T05:49:31Z</cp:lastPrinted>
  <dcterms:created xsi:type="dcterms:W3CDTF">2023-07-11T12:21:14Z</dcterms:created>
  <dcterms:modified xsi:type="dcterms:W3CDTF">2023-07-14T05:51:01Z</dcterms:modified>
</cp:coreProperties>
</file>